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143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G334" i="9"/>
  <c r="F334" i="9"/>
  <c r="B334" i="9"/>
  <c r="F333" i="9"/>
  <c r="H332" i="9"/>
  <c r="E332" i="9" s="1"/>
  <c r="B332" i="9" s="1"/>
  <c r="G332" i="9"/>
  <c r="F332" i="9"/>
  <c r="H331" i="9"/>
  <c r="G331" i="9"/>
  <c r="F331" i="9"/>
  <c r="E331" i="9"/>
  <c r="B331" i="9" s="1"/>
  <c r="H330" i="9"/>
  <c r="E330" i="9" s="1"/>
  <c r="B330" i="9" s="1"/>
  <c r="G330" i="9"/>
  <c r="F330" i="9"/>
  <c r="H329" i="9"/>
  <c r="G329" i="9"/>
  <c r="F329" i="9"/>
  <c r="E329" i="9"/>
  <c r="B329" i="9" s="1"/>
  <c r="H328" i="9"/>
  <c r="E328" i="9" s="1"/>
  <c r="B328" i="9" s="1"/>
  <c r="G328" i="9"/>
  <c r="F328" i="9"/>
  <c r="H327" i="9"/>
  <c r="G327" i="9"/>
  <c r="F327" i="9"/>
  <c r="E327" i="9"/>
  <c r="B327" i="9" s="1"/>
  <c r="H326" i="9"/>
  <c r="G326" i="9"/>
  <c r="F326" i="9"/>
  <c r="H325" i="9"/>
  <c r="E325" i="9" s="1"/>
  <c r="B325" i="9" s="1"/>
  <c r="G325" i="9"/>
  <c r="F325" i="9"/>
  <c r="H324" i="9"/>
  <c r="E324" i="9" s="1"/>
  <c r="B324" i="9" s="1"/>
  <c r="G324" i="9"/>
  <c r="F324" i="9"/>
  <c r="H323" i="9"/>
  <c r="E323" i="9" s="1"/>
  <c r="B323" i="9" s="1"/>
  <c r="G323" i="9"/>
  <c r="F323" i="9"/>
  <c r="H322" i="9"/>
  <c r="E322" i="9" s="1"/>
  <c r="B322" i="9" s="1"/>
  <c r="G322" i="9"/>
  <c r="F322" i="9"/>
  <c r="H321" i="9"/>
  <c r="G321" i="9"/>
  <c r="F321" i="9"/>
  <c r="H320" i="9"/>
  <c r="E320" i="9" s="1"/>
  <c r="G320" i="9"/>
  <c r="F320" i="9"/>
  <c r="B320" i="9" s="1"/>
  <c r="H319" i="9"/>
  <c r="E319" i="9" s="1"/>
  <c r="B319" i="9" s="1"/>
  <c r="G319" i="9"/>
  <c r="F319" i="9"/>
  <c r="H318" i="9"/>
  <c r="E318" i="9" s="1"/>
  <c r="G318" i="9"/>
  <c r="F318" i="9"/>
  <c r="B318" i="9"/>
  <c r="H317" i="9"/>
  <c r="G317" i="9"/>
  <c r="F317" i="9"/>
  <c r="E317" i="9"/>
  <c r="B317" i="9" s="1"/>
  <c r="H316" i="9"/>
  <c r="E316" i="9" s="1"/>
  <c r="G316" i="9"/>
  <c r="F316" i="9"/>
  <c r="B316" i="9"/>
  <c r="F315" i="9"/>
  <c r="F314" i="9"/>
  <c r="F313" i="9"/>
  <c r="H312" i="9"/>
  <c r="E312" i="9" s="1"/>
  <c r="B312" i="9" s="1"/>
  <c r="G312" i="9"/>
  <c r="F312" i="9"/>
  <c r="H311" i="9"/>
  <c r="E311" i="9" s="1"/>
  <c r="B311" i="9" s="1"/>
  <c r="G311" i="9"/>
  <c r="F311" i="9"/>
  <c r="H310" i="9"/>
  <c r="G310" i="9"/>
  <c r="F310" i="9"/>
  <c r="F309" i="9"/>
  <c r="F308" i="9"/>
  <c r="H307" i="9"/>
  <c r="G307" i="9"/>
  <c r="F307" i="9"/>
  <c r="F306" i="9"/>
  <c r="H305" i="9"/>
  <c r="E305" i="9" s="1"/>
  <c r="B305" i="9" s="1"/>
  <c r="G305" i="9"/>
  <c r="F305" i="9"/>
  <c r="H304" i="9"/>
  <c r="G304" i="9"/>
  <c r="F304" i="9"/>
  <c r="E304" i="9"/>
  <c r="B304" i="9" s="1"/>
  <c r="H303" i="9"/>
  <c r="E303" i="9" s="1"/>
  <c r="B303" i="9" s="1"/>
  <c r="G303" i="9"/>
  <c r="F303" i="9"/>
  <c r="F302" i="9"/>
  <c r="F301" i="9"/>
  <c r="F300" i="9"/>
  <c r="F299" i="9"/>
  <c r="F298" i="9"/>
  <c r="F297" i="9"/>
  <c r="L296" i="9"/>
  <c r="F296" i="9" s="1"/>
  <c r="H296" i="9"/>
  <c r="F295" i="9"/>
  <c r="I294" i="9"/>
  <c r="H294" i="9"/>
  <c r="F294" i="9"/>
  <c r="E294" i="9"/>
  <c r="B294" i="9" s="1"/>
  <c r="E293" i="9"/>
  <c r="M292" i="9"/>
  <c r="L292" i="9"/>
  <c r="F292" i="9"/>
  <c r="E292" i="9"/>
  <c r="B292" i="9"/>
  <c r="M291" i="9"/>
  <c r="L291" i="9"/>
  <c r="F291" i="9" s="1"/>
  <c r="E291" i="9"/>
  <c r="B291" i="9" s="1"/>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G170" i="9"/>
  <c r="F170" i="9"/>
  <c r="E170" i="9"/>
  <c r="B170" i="9" s="1"/>
  <c r="H169" i="9"/>
  <c r="E169" i="9" s="1"/>
  <c r="B169" i="9" s="1"/>
  <c r="G169" i="9"/>
  <c r="F169" i="9"/>
  <c r="H168" i="9"/>
  <c r="G168" i="9"/>
  <c r="F168" i="9"/>
  <c r="E168" i="9"/>
  <c r="B168" i="9" s="1"/>
  <c r="H167" i="9"/>
  <c r="E167" i="9" s="1"/>
  <c r="B167" i="9" s="1"/>
  <c r="G167" i="9"/>
  <c r="F167" i="9"/>
  <c r="H166" i="9"/>
  <c r="G166" i="9"/>
  <c r="F166" i="9"/>
  <c r="E166" i="9"/>
  <c r="B166" i="9" s="1"/>
  <c r="H165" i="9"/>
  <c r="E165" i="9" s="1"/>
  <c r="B165" i="9" s="1"/>
  <c r="G165" i="9"/>
  <c r="F165" i="9"/>
  <c r="H164" i="9"/>
  <c r="G164" i="9"/>
  <c r="F164" i="9"/>
  <c r="E164" i="9"/>
  <c r="B164" i="9" s="1"/>
  <c r="H163" i="9"/>
  <c r="E163" i="9" s="1"/>
  <c r="B163" i="9" s="1"/>
  <c r="G163" i="9"/>
  <c r="F163" i="9"/>
  <c r="H162" i="9"/>
  <c r="G162" i="9"/>
  <c r="F162" i="9"/>
  <c r="E162" i="9"/>
  <c r="B162" i="9" s="1"/>
  <c r="H161" i="9"/>
  <c r="E161" i="9" s="1"/>
  <c r="B161" i="9" s="1"/>
  <c r="G161" i="9"/>
  <c r="F161" i="9"/>
  <c r="H160" i="9"/>
  <c r="G160" i="9"/>
  <c r="F160" i="9"/>
  <c r="E160" i="9"/>
  <c r="B160" i="9" s="1"/>
  <c r="H159" i="9"/>
  <c r="E159" i="9" s="1"/>
  <c r="B159" i="9" s="1"/>
  <c r="G159" i="9"/>
  <c r="F159" i="9"/>
  <c r="H158" i="9"/>
  <c r="G158" i="9"/>
  <c r="F158" i="9"/>
  <c r="E158" i="9"/>
  <c r="B158" i="9" s="1"/>
  <c r="H157" i="9"/>
  <c r="E157" i="9" s="1"/>
  <c r="B157" i="9" s="1"/>
  <c r="G157" i="9"/>
  <c r="F157" i="9"/>
  <c r="F156" i="9"/>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G148" i="9"/>
  <c r="F148" i="9"/>
  <c r="E148" i="9"/>
  <c r="B148" i="9" s="1"/>
  <c r="H147" i="9"/>
  <c r="G147" i="9"/>
  <c r="F147" i="9"/>
  <c r="E147" i="9"/>
  <c r="B147" i="9" s="1"/>
  <c r="H146" i="9"/>
  <c r="G146" i="9"/>
  <c r="F146" i="9"/>
  <c r="E146" i="9"/>
  <c r="B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G140" i="9"/>
  <c r="F140" i="9"/>
  <c r="E140" i="9"/>
  <c r="B140" i="9" s="1"/>
  <c r="H139" i="9"/>
  <c r="G139" i="9"/>
  <c r="F139" i="9"/>
  <c r="E139" i="9"/>
  <c r="B139" i="9"/>
  <c r="H138" i="9"/>
  <c r="G138" i="9"/>
  <c r="F138" i="9"/>
  <c r="E138" i="9"/>
  <c r="B138" i="9" s="1"/>
  <c r="H137" i="9"/>
  <c r="E137" i="9" s="1"/>
  <c r="B137" i="9" s="1"/>
  <c r="G137" i="9"/>
  <c r="F137" i="9"/>
  <c r="H136" i="9"/>
  <c r="G136" i="9"/>
  <c r="F136" i="9"/>
  <c r="E136" i="9"/>
  <c r="B136" i="9" s="1"/>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G125" i="9"/>
  <c r="F125" i="9"/>
  <c r="E125" i="9"/>
  <c r="B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G103" i="9"/>
  <c r="F103" i="9"/>
  <c r="E103" i="9"/>
  <c r="B103" i="9"/>
  <c r="H102" i="9"/>
  <c r="G102" i="9"/>
  <c r="F102" i="9"/>
  <c r="E102" i="9"/>
  <c r="B102" i="9" s="1"/>
  <c r="H101" i="9"/>
  <c r="G101" i="9"/>
  <c r="F101" i="9"/>
  <c r="E101" i="9"/>
  <c r="B101" i="9" s="1"/>
  <c r="H100" i="9"/>
  <c r="G100" i="9"/>
  <c r="F100" i="9"/>
  <c r="E100" i="9"/>
  <c r="B100" i="9" s="1"/>
  <c r="H99" i="9"/>
  <c r="G99" i="9"/>
  <c r="F99" i="9"/>
  <c r="E99" i="9"/>
  <c r="B99" i="9" s="1"/>
  <c r="H98" i="9"/>
  <c r="G98" i="9"/>
  <c r="F98" i="9"/>
  <c r="E98" i="9"/>
  <c r="B98" i="9"/>
  <c r="H97" i="9"/>
  <c r="G97" i="9"/>
  <c r="F97" i="9"/>
  <c r="E97" i="9"/>
  <c r="B97" i="9" s="1"/>
  <c r="H96" i="9"/>
  <c r="E96" i="9" s="1"/>
  <c r="B96" i="9" s="1"/>
  <c r="G96" i="9"/>
  <c r="F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E81" i="9" s="1"/>
  <c r="B81" i="9" s="1"/>
  <c r="G81" i="9"/>
  <c r="F81" i="9"/>
  <c r="H80" i="9"/>
  <c r="E80" i="9" s="1"/>
  <c r="B80" i="9" s="1"/>
  <c r="G80" i="9"/>
  <c r="F80" i="9"/>
  <c r="H79" i="9"/>
  <c r="G79" i="9"/>
  <c r="F79" i="9"/>
  <c r="E79" i="9"/>
  <c r="B79" i="9" s="1"/>
  <c r="H78" i="9"/>
  <c r="E78" i="9" s="1"/>
  <c r="B78" i="9" s="1"/>
  <c r="G78" i="9"/>
  <c r="F78" i="9"/>
  <c r="H77" i="9"/>
  <c r="G77" i="9"/>
  <c r="F77" i="9"/>
  <c r="E77" i="9"/>
  <c r="B77" i="9" s="1"/>
  <c r="H76" i="9"/>
  <c r="E76" i="9" s="1"/>
  <c r="B76" i="9" s="1"/>
  <c r="G76" i="9"/>
  <c r="F76" i="9"/>
  <c r="H75" i="9"/>
  <c r="G75" i="9"/>
  <c r="F75" i="9"/>
  <c r="E75" i="9"/>
  <c r="B75" i="9" s="1"/>
  <c r="H74" i="9"/>
  <c r="E74" i="9" s="1"/>
  <c r="B74" i="9" s="1"/>
  <c r="G74" i="9"/>
  <c r="F74" i="9"/>
  <c r="H73" i="9"/>
  <c r="G73" i="9"/>
  <c r="F73" i="9"/>
  <c r="E73" i="9"/>
  <c r="B73" i="9" s="1"/>
  <c r="H72" i="9"/>
  <c r="G72" i="9"/>
  <c r="F72" i="9"/>
  <c r="E72" i="9"/>
  <c r="B72" i="9" s="1"/>
  <c r="H71" i="9"/>
  <c r="G71" i="9"/>
  <c r="F71" i="9"/>
  <c r="E71" i="9"/>
  <c r="B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G57" i="9"/>
  <c r="F57" i="9"/>
  <c r="E57" i="9"/>
  <c r="B57" i="9" s="1"/>
  <c r="H56" i="9"/>
  <c r="G56" i="9"/>
  <c r="F56" i="9"/>
  <c r="E56" i="9"/>
  <c r="B56" i="9" s="1"/>
  <c r="H55" i="9"/>
  <c r="E55" i="9" s="1"/>
  <c r="B55" i="9" s="1"/>
  <c r="G55" i="9"/>
  <c r="F55" i="9"/>
  <c r="H54" i="9"/>
  <c r="E54" i="9" s="1"/>
  <c r="B54" i="9" s="1"/>
  <c r="G54" i="9"/>
  <c r="F54" i="9"/>
  <c r="H53" i="9"/>
  <c r="E53" i="9" s="1"/>
  <c r="B53" i="9" s="1"/>
  <c r="G53" i="9"/>
  <c r="F53" i="9"/>
  <c r="H52" i="9"/>
  <c r="G52" i="9"/>
  <c r="F52" i="9"/>
  <c r="E52" i="9"/>
  <c r="B52" i="9" s="1"/>
  <c r="H51" i="9"/>
  <c r="E51" i="9" s="1"/>
  <c r="B51" i="9" s="1"/>
  <c r="G51" i="9"/>
  <c r="F51" i="9"/>
  <c r="H50" i="9"/>
  <c r="E50" i="9" s="1"/>
  <c r="B50" i="9" s="1"/>
  <c r="G50" i="9"/>
  <c r="F50" i="9"/>
  <c r="H49" i="9"/>
  <c r="E49" i="9" s="1"/>
  <c r="B49" i="9" s="1"/>
  <c r="G49" i="9"/>
  <c r="F49" i="9"/>
  <c r="H48" i="9"/>
  <c r="G48" i="9"/>
  <c r="F48" i="9"/>
  <c r="E48" i="9"/>
  <c r="B48" i="9" s="1"/>
  <c r="H47" i="9"/>
  <c r="E47" i="9" s="1"/>
  <c r="B47" i="9" s="1"/>
  <c r="G47" i="9"/>
  <c r="F47" i="9"/>
  <c r="H46" i="9"/>
  <c r="E46" i="9" s="1"/>
  <c r="B46" i="9" s="1"/>
  <c r="G46" i="9"/>
  <c r="F46" i="9"/>
  <c r="H45" i="9"/>
  <c r="E45" i="9" s="1"/>
  <c r="B45" i="9" s="1"/>
  <c r="G45" i="9"/>
  <c r="F45" i="9"/>
  <c r="H44" i="9"/>
  <c r="G44" i="9"/>
  <c r="F44" i="9"/>
  <c r="E44" i="9"/>
  <c r="B44" i="9" s="1"/>
  <c r="H43" i="9"/>
  <c r="E43" i="9" s="1"/>
  <c r="B43" i="9" s="1"/>
  <c r="G43" i="9"/>
  <c r="F43" i="9"/>
  <c r="H42" i="9"/>
  <c r="E42" i="9" s="1"/>
  <c r="B42" i="9" s="1"/>
  <c r="G42" i="9"/>
  <c r="F42" i="9"/>
  <c r="H41" i="9"/>
  <c r="E41" i="9" s="1"/>
  <c r="B41" i="9" s="1"/>
  <c r="G41" i="9"/>
  <c r="F41" i="9"/>
  <c r="H40" i="9"/>
  <c r="G40" i="9"/>
  <c r="F40" i="9"/>
  <c r="E40" i="9"/>
  <c r="B40" i="9" s="1"/>
  <c r="H39" i="9"/>
  <c r="E39" i="9" s="1"/>
  <c r="B39" i="9" s="1"/>
  <c r="G39" i="9"/>
  <c r="F39" i="9"/>
  <c r="H38" i="9"/>
  <c r="E38" i="9" s="1"/>
  <c r="B38" i="9" s="1"/>
  <c r="G38" i="9"/>
  <c r="F38" i="9"/>
  <c r="H37" i="9"/>
  <c r="G37" i="9"/>
  <c r="F37" i="9"/>
  <c r="H36" i="9"/>
  <c r="G36" i="9"/>
  <c r="F36" i="9"/>
  <c r="H35" i="9"/>
  <c r="E35" i="9" s="1"/>
  <c r="B35" i="9" s="1"/>
  <c r="G35" i="9"/>
  <c r="F35" i="9"/>
  <c r="H34" i="9"/>
  <c r="G34" i="9"/>
  <c r="F34" i="9"/>
  <c r="E34" i="9"/>
  <c r="B34" i="9" s="1"/>
  <c r="H33" i="9"/>
  <c r="E33" i="9" s="1"/>
  <c r="B33" i="9" s="1"/>
  <c r="G33" i="9"/>
  <c r="F33" i="9"/>
  <c r="H32" i="9"/>
  <c r="E32" i="9" s="1"/>
  <c r="B32" i="9" s="1"/>
  <c r="G32" i="9"/>
  <c r="F32" i="9"/>
  <c r="H31" i="9"/>
  <c r="G31" i="9"/>
  <c r="F31" i="9"/>
  <c r="H30" i="9"/>
  <c r="G30" i="9"/>
  <c r="F30" i="9"/>
  <c r="E30" i="9"/>
  <c r="B30" i="9" s="1"/>
  <c r="H29" i="9"/>
  <c r="E29" i="9" s="1"/>
  <c r="B29" i="9" s="1"/>
  <c r="G29" i="9"/>
  <c r="F29" i="9"/>
  <c r="H28" i="9"/>
  <c r="G28" i="9"/>
  <c r="F28" i="9"/>
  <c r="E28" i="9"/>
  <c r="B28" i="9" s="1"/>
  <c r="H27" i="9"/>
  <c r="G27" i="9"/>
  <c r="F27" i="9"/>
  <c r="E27" i="9"/>
  <c r="B27" i="9" s="1"/>
  <c r="H26" i="9"/>
  <c r="E26" i="9" s="1"/>
  <c r="B26" i="9" s="1"/>
  <c r="G26" i="9"/>
  <c r="F26" i="9"/>
  <c r="H25" i="9"/>
  <c r="E25" i="9" s="1"/>
  <c r="B25" i="9" s="1"/>
  <c r="G25" i="9"/>
  <c r="F25" i="9"/>
  <c r="F24" i="9"/>
  <c r="F4" i="9"/>
  <c r="O3" i="9"/>
  <c r="G296" i="9" s="1"/>
  <c r="E296" i="9" s="1"/>
  <c r="I3" i="9"/>
  <c r="H3" i="9"/>
  <c r="G3" i="9"/>
  <c r="D104" i="8"/>
  <c r="D97" i="8"/>
  <c r="D92" i="8"/>
  <c r="D87" i="8"/>
  <c r="D82" i="8"/>
  <c r="D77" i="8"/>
  <c r="D72" i="8"/>
  <c r="D67" i="8"/>
  <c r="D62" i="8"/>
  <c r="D57" i="8"/>
  <c r="D52" i="8"/>
  <c r="D51" i="8"/>
  <c r="D46" i="8"/>
  <c r="D45" i="8"/>
  <c r="D37" i="8"/>
  <c r="D27" i="8"/>
  <c r="D25" i="8" s="1"/>
  <c r="C1601" i="1" s="1"/>
  <c r="H1601" i="1" s="1"/>
  <c r="D18" i="8"/>
  <c r="D8" i="8"/>
  <c r="D6" i="8"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E141"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D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E6" i="5"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D536" i="4"/>
  <c r="F536"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28" i="4"/>
  <c r="D423" i="1" s="1"/>
  <c r="H423" i="1" s="1"/>
  <c r="D428" i="4"/>
  <c r="F428" i="4" s="1"/>
  <c r="E427" i="4"/>
  <c r="D427" i="4"/>
  <c r="D648" i="4" s="1"/>
  <c r="F648" i="4" s="1"/>
  <c r="E426" i="4"/>
  <c r="E647" i="4" s="1"/>
  <c r="D641" i="1" s="1"/>
  <c r="H641" i="1" s="1"/>
  <c r="D426" i="4"/>
  <c r="D647" i="4" s="1"/>
  <c r="F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E417"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4" i="4" s="1"/>
  <c r="D273" i="4"/>
  <c r="F273" i="4" s="1"/>
  <c r="F272" i="4"/>
  <c r="F271" i="4"/>
  <c r="F270" i="4"/>
  <c r="E269" i="4"/>
  <c r="E262" i="4" s="1"/>
  <c r="D258" i="1" s="1"/>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E230" i="4" s="1"/>
  <c r="D226" i="1" s="1"/>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D165" i="4"/>
  <c r="F165" i="4" s="1"/>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D141" i="4"/>
  <c r="F141" i="4" s="1"/>
  <c r="E140" i="4"/>
  <c r="F139" i="4"/>
  <c r="F138" i="4"/>
  <c r="F137" i="4"/>
  <c r="F136" i="4"/>
  <c r="E135" i="4"/>
  <c r="D135" i="4"/>
  <c r="F135" i="4" s="1"/>
  <c r="E134" i="4"/>
  <c r="F133" i="4"/>
  <c r="F132" i="4"/>
  <c r="F131" i="4"/>
  <c r="F130" i="4"/>
  <c r="E129" i="4"/>
  <c r="D129" i="4"/>
  <c r="F129" i="4" s="1"/>
  <c r="F128" i="4"/>
  <c r="F127" i="4"/>
  <c r="E126" i="4"/>
  <c r="E125" i="4" s="1"/>
  <c r="D126" i="4"/>
  <c r="F126" i="4" s="1"/>
  <c r="D125" i="4"/>
  <c r="F125" i="4" s="1"/>
  <c r="F124" i="4"/>
  <c r="F123" i="4"/>
  <c r="F122" i="4"/>
  <c r="F121" i="4"/>
  <c r="E120" i="4"/>
  <c r="E106" i="4" s="1"/>
  <c r="D102" i="1" s="1"/>
  <c r="D120" i="4"/>
  <c r="F119" i="4"/>
  <c r="F118" i="4"/>
  <c r="F117" i="4"/>
  <c r="F116" i="4"/>
  <c r="F115" i="4"/>
  <c r="F114" i="4"/>
  <c r="F113" i="4"/>
  <c r="E112" i="4"/>
  <c r="D108" i="1" s="1"/>
  <c r="H108" i="1" s="1"/>
  <c r="D112" i="4"/>
  <c r="F111" i="4"/>
  <c r="F110" i="4"/>
  <c r="F109" i="4"/>
  <c r="F108" i="4"/>
  <c r="E107" i="4"/>
  <c r="D103" i="1" s="1"/>
  <c r="H103" i="1"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H79" i="1" s="1"/>
  <c r="D83" i="4"/>
  <c r="E82" i="4"/>
  <c r="D78" i="1" s="1"/>
  <c r="F81" i="4"/>
  <c r="F80" i="4"/>
  <c r="F79" i="4"/>
  <c r="F78" i="4"/>
  <c r="E77" i="4"/>
  <c r="D77" i="4"/>
  <c r="F77" i="4" s="1"/>
  <c r="F76" i="4"/>
  <c r="F75" i="4"/>
  <c r="E74" i="4"/>
  <c r="D74" i="4"/>
  <c r="F73" i="4"/>
  <c r="F72" i="4"/>
  <c r="E71" i="4"/>
  <c r="D71" i="4"/>
  <c r="F71" i="4" s="1"/>
  <c r="F70" i="4"/>
  <c r="F69" i="4"/>
  <c r="E68" i="4"/>
  <c r="D68" i="4"/>
  <c r="F68" i="4" s="1"/>
  <c r="F67" i="4"/>
  <c r="F66" i="4"/>
  <c r="F65" i="4"/>
  <c r="E64" i="4"/>
  <c r="D64" i="4"/>
  <c r="F64" i="4" s="1"/>
  <c r="F63" i="4"/>
  <c r="F62" i="4"/>
  <c r="E61" i="4"/>
  <c r="D61" i="4"/>
  <c r="F60" i="4"/>
  <c r="F59" i="4"/>
  <c r="E58" i="4"/>
  <c r="D58" i="4"/>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G30" i="3"/>
  <c r="B30" i="3"/>
  <c r="I29" i="3"/>
  <c r="H29" i="3"/>
  <c r="G29" i="3"/>
  <c r="B29" i="3"/>
  <c r="I28" i="3"/>
  <c r="H28" i="3"/>
  <c r="G28" i="3"/>
  <c r="B28" i="3"/>
  <c r="I27" i="3"/>
  <c r="H27" i="3"/>
  <c r="G27" i="3"/>
  <c r="B27" i="3"/>
  <c r="H25" i="3"/>
  <c r="G25" i="3"/>
  <c r="B25" i="3"/>
  <c r="G24" i="3"/>
  <c r="B24" i="3"/>
  <c r="I23" i="3"/>
  <c r="G23" i="3"/>
  <c r="B23" i="3"/>
  <c r="I22" i="3"/>
  <c r="H22" i="3"/>
  <c r="G22" i="3"/>
  <c r="B22" i="3"/>
  <c r="G20" i="3"/>
  <c r="B20" i="3"/>
  <c r="G19" i="3"/>
  <c r="B19" i="3"/>
  <c r="G18" i="3"/>
  <c r="B18" i="3"/>
  <c r="G17" i="3"/>
  <c r="B17" i="3"/>
  <c r="H10" i="3" a="1"/>
  <c r="H10" i="3" s="1"/>
  <c r="L3" i="9" s="1"/>
  <c r="C1685" i="1"/>
  <c r="H1685" i="1" s="1"/>
  <c r="G1684" i="1"/>
  <c r="C1684" i="1"/>
  <c r="H1684" i="1" s="1"/>
  <c r="C1683" i="1"/>
  <c r="H1683" i="1" s="1"/>
  <c r="C1682" i="1"/>
  <c r="H1682" i="1" s="1"/>
  <c r="C1681" i="1"/>
  <c r="H1681" i="1" s="1"/>
  <c r="G1680" i="1"/>
  <c r="C1680" i="1"/>
  <c r="H1680" i="1" s="1"/>
  <c r="C1679" i="1"/>
  <c r="H1679" i="1" s="1"/>
  <c r="G1678" i="1"/>
  <c r="C1678" i="1"/>
  <c r="H1678" i="1" s="1"/>
  <c r="C1677" i="1"/>
  <c r="H1677" i="1" s="1"/>
  <c r="G1676" i="1"/>
  <c r="C1676" i="1"/>
  <c r="H1676" i="1" s="1"/>
  <c r="C1675" i="1"/>
  <c r="H1675" i="1" s="1"/>
  <c r="G1674" i="1"/>
  <c r="C1674" i="1"/>
  <c r="H1674" i="1" s="1"/>
  <c r="C1673" i="1"/>
  <c r="H1673" i="1" s="1"/>
  <c r="G1672" i="1"/>
  <c r="C1672" i="1"/>
  <c r="H1672" i="1" s="1"/>
  <c r="C1671" i="1"/>
  <c r="H1671" i="1" s="1"/>
  <c r="G1670" i="1"/>
  <c r="C1670" i="1"/>
  <c r="H1670" i="1" s="1"/>
  <c r="C1669" i="1"/>
  <c r="H1669" i="1" s="1"/>
  <c r="G1668" i="1"/>
  <c r="C1668" i="1"/>
  <c r="H1668" i="1" s="1"/>
  <c r="C1667" i="1"/>
  <c r="H1667" i="1" s="1"/>
  <c r="G1666" i="1"/>
  <c r="C1666" i="1"/>
  <c r="H1666" i="1" s="1"/>
  <c r="C1665" i="1"/>
  <c r="H1665" i="1" s="1"/>
  <c r="G1664" i="1"/>
  <c r="C1664" i="1"/>
  <c r="H1664" i="1" s="1"/>
  <c r="C1663" i="1"/>
  <c r="H1663" i="1" s="1"/>
  <c r="G1662" i="1"/>
  <c r="C1662" i="1"/>
  <c r="H1662" i="1" s="1"/>
  <c r="C1661" i="1"/>
  <c r="H1661" i="1" s="1"/>
  <c r="G1660" i="1"/>
  <c r="C1660" i="1"/>
  <c r="H1660" i="1" s="1"/>
  <c r="C1659" i="1"/>
  <c r="H1659" i="1" s="1"/>
  <c r="G1658" i="1"/>
  <c r="C1658" i="1"/>
  <c r="H1658" i="1" s="1"/>
  <c r="C1657" i="1"/>
  <c r="H1657" i="1" s="1"/>
  <c r="G1656" i="1"/>
  <c r="C1656" i="1"/>
  <c r="H1656" i="1" s="1"/>
  <c r="C1655" i="1"/>
  <c r="H1655" i="1" s="1"/>
  <c r="G1654" i="1"/>
  <c r="C1654" i="1"/>
  <c r="H1654" i="1" s="1"/>
  <c r="C1653" i="1"/>
  <c r="H1653" i="1" s="1"/>
  <c r="G1652" i="1"/>
  <c r="C1652" i="1"/>
  <c r="H1652" i="1" s="1"/>
  <c r="C1651" i="1"/>
  <c r="H1651" i="1" s="1"/>
  <c r="G1650" i="1"/>
  <c r="C1650" i="1"/>
  <c r="H1650" i="1" s="1"/>
  <c r="C1649" i="1"/>
  <c r="H1649" i="1" s="1"/>
  <c r="G1648" i="1"/>
  <c r="C1648" i="1"/>
  <c r="H1648" i="1" s="1"/>
  <c r="C1647" i="1"/>
  <c r="H1647" i="1" s="1"/>
  <c r="G1646" i="1"/>
  <c r="C1646" i="1"/>
  <c r="H1646" i="1" s="1"/>
  <c r="C1645" i="1"/>
  <c r="H1645" i="1" s="1"/>
  <c r="G1644" i="1"/>
  <c r="C1644" i="1"/>
  <c r="H1644" i="1" s="1"/>
  <c r="C1643" i="1"/>
  <c r="H1643" i="1" s="1"/>
  <c r="G1642" i="1"/>
  <c r="C1642" i="1"/>
  <c r="H1642" i="1" s="1"/>
  <c r="C1641" i="1"/>
  <c r="H1641" i="1" s="1"/>
  <c r="G1640" i="1"/>
  <c r="C1640" i="1"/>
  <c r="H1640" i="1" s="1"/>
  <c r="C1639" i="1"/>
  <c r="H1639" i="1" s="1"/>
  <c r="G1638" i="1"/>
  <c r="C1638" i="1"/>
  <c r="H1638" i="1" s="1"/>
  <c r="C1637" i="1"/>
  <c r="H1637" i="1" s="1"/>
  <c r="G1636" i="1"/>
  <c r="C1636" i="1"/>
  <c r="H1636" i="1" s="1"/>
  <c r="C1635" i="1"/>
  <c r="H1635" i="1" s="1"/>
  <c r="G1634" i="1"/>
  <c r="C1634" i="1"/>
  <c r="H1634" i="1" s="1"/>
  <c r="C1633" i="1"/>
  <c r="H1633" i="1" s="1"/>
  <c r="G1632" i="1"/>
  <c r="C1632" i="1"/>
  <c r="H1632" i="1" s="1"/>
  <c r="C1631" i="1"/>
  <c r="H1631" i="1" s="1"/>
  <c r="G1630" i="1"/>
  <c r="C1630" i="1"/>
  <c r="H1630" i="1" s="1"/>
  <c r="C1629" i="1"/>
  <c r="H1629" i="1" s="1"/>
  <c r="G1628" i="1"/>
  <c r="C1628" i="1"/>
  <c r="H1628" i="1" s="1"/>
  <c r="C1627" i="1"/>
  <c r="H1627" i="1" s="1"/>
  <c r="G1626" i="1"/>
  <c r="C1626" i="1"/>
  <c r="H1626" i="1" s="1"/>
  <c r="C1625" i="1"/>
  <c r="H1625" i="1" s="1"/>
  <c r="G1624" i="1"/>
  <c r="C1624" i="1"/>
  <c r="H1624" i="1" s="1"/>
  <c r="C1623" i="1"/>
  <c r="H1623" i="1" s="1"/>
  <c r="G1622" i="1"/>
  <c r="C1622" i="1"/>
  <c r="H1622" i="1" s="1"/>
  <c r="C1621" i="1"/>
  <c r="H1621" i="1" s="1"/>
  <c r="C1619" i="1"/>
  <c r="H1619" i="1" s="1"/>
  <c r="G1618" i="1"/>
  <c r="C1618" i="1"/>
  <c r="H1618" i="1" s="1"/>
  <c r="C1617" i="1"/>
  <c r="H1617" i="1" s="1"/>
  <c r="G1616" i="1"/>
  <c r="C1616" i="1"/>
  <c r="H1616" i="1" s="1"/>
  <c r="C1615" i="1"/>
  <c r="H1615" i="1" s="1"/>
  <c r="G1614" i="1"/>
  <c r="C1614" i="1"/>
  <c r="H1614" i="1" s="1"/>
  <c r="C1613" i="1"/>
  <c r="H1613" i="1" s="1"/>
  <c r="C1612" i="1"/>
  <c r="H1612" i="1" s="1"/>
  <c r="C1611" i="1"/>
  <c r="H1611" i="1" s="1"/>
  <c r="G1610" i="1"/>
  <c r="C1610" i="1"/>
  <c r="H1610" i="1" s="1"/>
  <c r="C1609" i="1"/>
  <c r="H1609" i="1" s="1"/>
  <c r="C1608" i="1"/>
  <c r="H1608" i="1" s="1"/>
  <c r="C1607" i="1"/>
  <c r="H1607" i="1" s="1"/>
  <c r="C1606" i="1"/>
  <c r="H1606" i="1" s="1"/>
  <c r="C1605" i="1"/>
  <c r="H1605" i="1" s="1"/>
  <c r="G1604" i="1"/>
  <c r="C1604" i="1"/>
  <c r="H1604" i="1" s="1"/>
  <c r="G1602" i="1"/>
  <c r="C1602" i="1"/>
  <c r="H1602" i="1" s="1"/>
  <c r="C1600" i="1"/>
  <c r="H1600" i="1" s="1"/>
  <c r="C1599" i="1"/>
  <c r="H1599" i="1" s="1"/>
  <c r="G1598" i="1"/>
  <c r="C1598" i="1"/>
  <c r="H1598" i="1" s="1"/>
  <c r="C1597" i="1"/>
  <c r="H1597" i="1" s="1"/>
  <c r="G1596" i="1"/>
  <c r="C1596" i="1"/>
  <c r="H1596" i="1" s="1"/>
  <c r="C1595" i="1"/>
  <c r="H1595" i="1" s="1"/>
  <c r="G1594" i="1"/>
  <c r="C1594" i="1"/>
  <c r="H1594" i="1" s="1"/>
  <c r="C1593" i="1"/>
  <c r="H1593" i="1" s="1"/>
  <c r="C1592" i="1"/>
  <c r="H1592" i="1" s="1"/>
  <c r="C1591" i="1"/>
  <c r="H1591" i="1" s="1"/>
  <c r="G1590" i="1"/>
  <c r="C1590" i="1"/>
  <c r="H1590" i="1" s="1"/>
  <c r="C1589" i="1"/>
  <c r="H1589" i="1" s="1"/>
  <c r="G1588" i="1"/>
  <c r="C1588" i="1"/>
  <c r="H1588" i="1" s="1"/>
  <c r="C1587" i="1"/>
  <c r="H1587" i="1" s="1"/>
  <c r="G1586" i="1"/>
  <c r="C1586" i="1"/>
  <c r="H1586" i="1" s="1"/>
  <c r="C1585" i="1"/>
  <c r="H1585" i="1" s="1"/>
  <c r="C1584" i="1"/>
  <c r="H1584" i="1" s="1"/>
  <c r="C1583" i="1"/>
  <c r="H1583" i="1" s="1"/>
  <c r="C1582" i="1"/>
  <c r="H1582" i="1" s="1"/>
  <c r="C1581" i="1"/>
  <c r="D1580" i="1"/>
  <c r="C1580" i="1"/>
  <c r="G1580" i="1" s="1"/>
  <c r="D1579" i="1"/>
  <c r="C1579" i="1"/>
  <c r="G1579" i="1" s="1"/>
  <c r="D1578" i="1"/>
  <c r="C1578" i="1"/>
  <c r="G1578" i="1" s="1"/>
  <c r="D1577" i="1"/>
  <c r="C1577" i="1"/>
  <c r="G1577" i="1" s="1"/>
  <c r="D1576" i="1"/>
  <c r="C1576" i="1"/>
  <c r="G1576" i="1" s="1"/>
  <c r="D1575" i="1"/>
  <c r="C1575" i="1"/>
  <c r="G1575" i="1" s="1"/>
  <c r="D1574" i="1"/>
  <c r="C1574" i="1"/>
  <c r="G1574" i="1" s="1"/>
  <c r="D1573" i="1"/>
  <c r="C1573" i="1"/>
  <c r="G1573" i="1" s="1"/>
  <c r="D1572" i="1"/>
  <c r="C1572" i="1"/>
  <c r="G1572" i="1" s="1"/>
  <c r="D1571" i="1"/>
  <c r="C1571" i="1"/>
  <c r="G1571" i="1" s="1"/>
  <c r="D1570" i="1"/>
  <c r="C1570" i="1"/>
  <c r="G1570" i="1" s="1"/>
  <c r="D1569" i="1"/>
  <c r="C1569" i="1"/>
  <c r="G1569" i="1" s="1"/>
  <c r="D1568" i="1"/>
  <c r="C1568" i="1"/>
  <c r="G1568" i="1" s="1"/>
  <c r="D1567" i="1"/>
  <c r="J1567" i="1" s="1"/>
  <c r="C1567" i="1"/>
  <c r="D1566" i="1"/>
  <c r="H1566" i="1" s="1"/>
  <c r="C1566" i="1"/>
  <c r="D1565" i="1"/>
  <c r="H1565" i="1" s="1"/>
  <c r="C1565" i="1"/>
  <c r="D1564" i="1"/>
  <c r="H1564" i="1" s="1"/>
  <c r="C1564" i="1"/>
  <c r="D1563" i="1"/>
  <c r="H1563" i="1" s="1"/>
  <c r="C1563" i="1"/>
  <c r="H1562" i="1"/>
  <c r="D1562" i="1"/>
  <c r="C1562" i="1"/>
  <c r="G1562" i="1" s="1"/>
  <c r="H1561" i="1"/>
  <c r="D1561" i="1"/>
  <c r="J1561" i="1" s="1"/>
  <c r="C1561" i="1"/>
  <c r="G1561" i="1" s="1"/>
  <c r="I1561" i="1" s="1"/>
  <c r="H1560" i="1"/>
  <c r="D1560" i="1"/>
  <c r="J1560" i="1" s="1"/>
  <c r="C1560" i="1"/>
  <c r="G1560" i="1" s="1"/>
  <c r="I1560" i="1" s="1"/>
  <c r="H1559" i="1"/>
  <c r="D1559" i="1"/>
  <c r="J1559" i="1" s="1"/>
  <c r="C1559" i="1"/>
  <c r="G1559" i="1" s="1"/>
  <c r="I1559" i="1" s="1"/>
  <c r="H1558" i="1"/>
  <c r="D1558" i="1"/>
  <c r="J1558" i="1" s="1"/>
  <c r="C1558" i="1"/>
  <c r="G1558" i="1" s="1"/>
  <c r="I1558" i="1" s="1"/>
  <c r="H1557" i="1"/>
  <c r="D1557" i="1"/>
  <c r="J1557" i="1" s="1"/>
  <c r="C1557" i="1"/>
  <c r="G1557" i="1" s="1"/>
  <c r="I1557" i="1" s="1"/>
  <c r="H1556" i="1"/>
  <c r="D1556" i="1"/>
  <c r="J1556" i="1" s="1"/>
  <c r="C1556" i="1"/>
  <c r="G1556" i="1" s="1"/>
  <c r="I1556" i="1" s="1"/>
  <c r="D1555" i="1"/>
  <c r="H1555" i="1" s="1"/>
  <c r="C1555" i="1"/>
  <c r="H1554" i="1"/>
  <c r="D1554" i="1"/>
  <c r="C1554" i="1"/>
  <c r="G1554" i="1" s="1"/>
  <c r="H1553" i="1"/>
  <c r="D1553" i="1"/>
  <c r="J1553" i="1" s="1"/>
  <c r="C1553" i="1"/>
  <c r="G1553" i="1" s="1"/>
  <c r="I1553" i="1" s="1"/>
  <c r="H1552" i="1"/>
  <c r="D1552" i="1"/>
  <c r="J1552" i="1" s="1"/>
  <c r="C1552" i="1"/>
  <c r="G1552" i="1" s="1"/>
  <c r="I1552" i="1" s="1"/>
  <c r="H1551" i="1"/>
  <c r="D1551" i="1"/>
  <c r="J1551" i="1" s="1"/>
  <c r="C1551" i="1"/>
  <c r="G1551" i="1" s="1"/>
  <c r="I1551" i="1" s="1"/>
  <c r="H1550" i="1"/>
  <c r="D1550" i="1"/>
  <c r="J1550" i="1" s="1"/>
  <c r="C1550" i="1"/>
  <c r="G1550" i="1" s="1"/>
  <c r="I1550" i="1" s="1"/>
  <c r="H1549" i="1"/>
  <c r="D1549" i="1"/>
  <c r="J1549" i="1" s="1"/>
  <c r="C1549" i="1"/>
  <c r="G1549" i="1" s="1"/>
  <c r="I1549" i="1" s="1"/>
  <c r="H1548" i="1"/>
  <c r="D1548" i="1"/>
  <c r="J1548" i="1" s="1"/>
  <c r="C1548" i="1"/>
  <c r="G1548" i="1" s="1"/>
  <c r="I1548" i="1" s="1"/>
  <c r="H1547" i="1"/>
  <c r="D1547" i="1"/>
  <c r="J1547" i="1" s="1"/>
  <c r="C1547" i="1"/>
  <c r="G1547" i="1" s="1"/>
  <c r="I1547" i="1" s="1"/>
  <c r="D1546" i="1"/>
  <c r="C1546" i="1"/>
  <c r="H1546" i="1" s="1"/>
  <c r="D1545" i="1"/>
  <c r="C1545" i="1"/>
  <c r="D1544" i="1"/>
  <c r="C1544" i="1"/>
  <c r="D1543" i="1"/>
  <c r="C1543" i="1"/>
  <c r="D1542" i="1"/>
  <c r="C1542" i="1"/>
  <c r="D1541" i="1"/>
  <c r="C1541" i="1"/>
  <c r="D1540" i="1"/>
  <c r="C1540" i="1"/>
  <c r="D1539" i="1"/>
  <c r="C1539" i="1"/>
  <c r="H1539" i="1" s="1"/>
  <c r="D1538" i="1"/>
  <c r="C1538" i="1"/>
  <c r="H1538" i="1" s="1"/>
  <c r="D1537" i="1"/>
  <c r="C1537" i="1"/>
  <c r="H1537" i="1" s="1"/>
  <c r="D1536" i="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H1258" i="1" s="1"/>
  <c r="C1258" i="1"/>
  <c r="G1258" i="1" s="1"/>
  <c r="D1257" i="1"/>
  <c r="H1257" i="1" s="1"/>
  <c r="C1257" i="1"/>
  <c r="G1257" i="1" s="1"/>
  <c r="D1256" i="1"/>
  <c r="H1256" i="1" s="1"/>
  <c r="C1256" i="1"/>
  <c r="G1256" i="1" s="1"/>
  <c r="D1255" i="1"/>
  <c r="H1255" i="1" s="1"/>
  <c r="C1255" i="1"/>
  <c r="G1255" i="1" s="1"/>
  <c r="C1254" i="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H1224" i="1" s="1"/>
  <c r="C1224" i="1"/>
  <c r="G1224" i="1" s="1"/>
  <c r="D1223" i="1"/>
  <c r="H1223" i="1" s="1"/>
  <c r="C1223" i="1"/>
  <c r="G1223" i="1" s="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D1152" i="1"/>
  <c r="H1152" i="1" s="1"/>
  <c r="C1152" i="1"/>
  <c r="G1152" i="1" s="1"/>
  <c r="D1151" i="1"/>
  <c r="H1151" i="1" s="1"/>
  <c r="C1151" i="1"/>
  <c r="G1151" i="1" s="1"/>
  <c r="D1150" i="1"/>
  <c r="H1150" i="1" s="1"/>
  <c r="C1150" i="1"/>
  <c r="G1150" i="1" s="1"/>
  <c r="D1149" i="1"/>
  <c r="H1149" i="1" s="1"/>
  <c r="C1149" i="1"/>
  <c r="G1149" i="1" s="1"/>
  <c r="D1148" i="1"/>
  <c r="H1148" i="1" s="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D1124" i="1"/>
  <c r="C1124" i="1"/>
  <c r="G1124" i="1" s="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D1093" i="1"/>
  <c r="H1093" i="1" s="1"/>
  <c r="C1093" i="1"/>
  <c r="H1092" i="1"/>
  <c r="D1092" i="1"/>
  <c r="C1092" i="1"/>
  <c r="G1092" i="1" s="1"/>
  <c r="D1091" i="1"/>
  <c r="H1091" i="1" s="1"/>
  <c r="C1091" i="1"/>
  <c r="H1090" i="1"/>
  <c r="D1090" i="1"/>
  <c r="C1090" i="1"/>
  <c r="G1090" i="1" s="1"/>
  <c r="D1089" i="1"/>
  <c r="H1089" i="1" s="1"/>
  <c r="C1089" i="1"/>
  <c r="H1088" i="1"/>
  <c r="D1088" i="1"/>
  <c r="C1088" i="1"/>
  <c r="G1088" i="1" s="1"/>
  <c r="D1087" i="1"/>
  <c r="H1087" i="1" s="1"/>
  <c r="C1087" i="1"/>
  <c r="H1086" i="1"/>
  <c r="D1086" i="1"/>
  <c r="C1086" i="1"/>
  <c r="G1086" i="1" s="1"/>
  <c r="D1085" i="1"/>
  <c r="H1085" i="1" s="1"/>
  <c r="C1085" i="1"/>
  <c r="H1084" i="1"/>
  <c r="D1084" i="1"/>
  <c r="C1084" i="1"/>
  <c r="G1084" i="1" s="1"/>
  <c r="D1083" i="1"/>
  <c r="H1083" i="1" s="1"/>
  <c r="C1083" i="1"/>
  <c r="H1082" i="1"/>
  <c r="D1082" i="1"/>
  <c r="C1082" i="1"/>
  <c r="G1082" i="1" s="1"/>
  <c r="D1081" i="1"/>
  <c r="C1081" i="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H1017" i="1" s="1"/>
  <c r="C1017" i="1"/>
  <c r="G1017" i="1" s="1"/>
  <c r="D1016" i="1"/>
  <c r="H1016" i="1" s="1"/>
  <c r="C1016" i="1"/>
  <c r="G1016" i="1" s="1"/>
  <c r="D1015" i="1"/>
  <c r="H1015" i="1" s="1"/>
  <c r="C1015" i="1"/>
  <c r="G1015" i="1" s="1"/>
  <c r="D1014" i="1"/>
  <c r="H1014" i="1" s="1"/>
  <c r="C1014" i="1"/>
  <c r="G1014" i="1" s="1"/>
  <c r="D1013" i="1"/>
  <c r="H1013" i="1" s="1"/>
  <c r="C1013" i="1"/>
  <c r="G1013" i="1" s="1"/>
  <c r="D1012" i="1"/>
  <c r="H1012" i="1" s="1"/>
  <c r="C1012" i="1"/>
  <c r="G1012" i="1" s="1"/>
  <c r="D1011" i="1"/>
  <c r="D1010" i="1"/>
  <c r="H1010" i="1" s="1"/>
  <c r="C1010" i="1"/>
  <c r="G1010" i="1" s="1"/>
  <c r="D1009" i="1"/>
  <c r="H1009" i="1" s="1"/>
  <c r="C1009" i="1"/>
  <c r="G1009" i="1" s="1"/>
  <c r="D1008" i="1"/>
  <c r="H1008" i="1" s="1"/>
  <c r="C1008" i="1"/>
  <c r="G1008" i="1" s="1"/>
  <c r="D1007" i="1"/>
  <c r="H1007" i="1" s="1"/>
  <c r="C1007" i="1"/>
  <c r="G1007" i="1" s="1"/>
  <c r="D1006" i="1"/>
  <c r="H1006" i="1" s="1"/>
  <c r="C1006" i="1"/>
  <c r="G1006" i="1" s="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G998" i="1" s="1"/>
  <c r="D997" i="1"/>
  <c r="H997" i="1" s="1"/>
  <c r="C997" i="1"/>
  <c r="G997" i="1" s="1"/>
  <c r="D996" i="1"/>
  <c r="H996" i="1" s="1"/>
  <c r="C996" i="1"/>
  <c r="G996" i="1" s="1"/>
  <c r="D995" i="1"/>
  <c r="H995" i="1" s="1"/>
  <c r="C995" i="1"/>
  <c r="G995" i="1" s="1"/>
  <c r="D994" i="1"/>
  <c r="H994" i="1" s="1"/>
  <c r="C994" i="1"/>
  <c r="G994" i="1" s="1"/>
  <c r="D993" i="1"/>
  <c r="H993" i="1" s="1"/>
  <c r="C993" i="1"/>
  <c r="G993" i="1" s="1"/>
  <c r="D992" i="1"/>
  <c r="H992" i="1" s="1"/>
  <c r="C992" i="1"/>
  <c r="G992" i="1" s="1"/>
  <c r="D991" i="1"/>
  <c r="H991" i="1" s="1"/>
  <c r="C991" i="1"/>
  <c r="G991" i="1" s="1"/>
  <c r="D990" i="1"/>
  <c r="H990" i="1" s="1"/>
  <c r="C990" i="1"/>
  <c r="G990" i="1" s="1"/>
  <c r="D989" i="1"/>
  <c r="H989" i="1" s="1"/>
  <c r="C989" i="1"/>
  <c r="G989" i="1" s="1"/>
  <c r="D988" i="1"/>
  <c r="H988" i="1" s="1"/>
  <c r="C988" i="1"/>
  <c r="G988" i="1" s="1"/>
  <c r="D987" i="1"/>
  <c r="H987" i="1" s="1"/>
  <c r="C987" i="1"/>
  <c r="G987" i="1" s="1"/>
  <c r="D986" i="1"/>
  <c r="H986" i="1" s="1"/>
  <c r="C986" i="1"/>
  <c r="G986" i="1" s="1"/>
  <c r="D985" i="1"/>
  <c r="H985" i="1" s="1"/>
  <c r="C985" i="1"/>
  <c r="G985" i="1" s="1"/>
  <c r="D984" i="1"/>
  <c r="H984" i="1" s="1"/>
  <c r="C984" i="1"/>
  <c r="G984" i="1" s="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G963" i="1" s="1"/>
  <c r="D962" i="1"/>
  <c r="H962" i="1" s="1"/>
  <c r="C962" i="1"/>
  <c r="G962" i="1" s="1"/>
  <c r="D961" i="1"/>
  <c r="H961" i="1" s="1"/>
  <c r="C961" i="1"/>
  <c r="G961" i="1" s="1"/>
  <c r="D960" i="1"/>
  <c r="H960" i="1" s="1"/>
  <c r="C960" i="1"/>
  <c r="G960" i="1" s="1"/>
  <c r="D959" i="1"/>
  <c r="H959" i="1" s="1"/>
  <c r="C959" i="1"/>
  <c r="G959" i="1" s="1"/>
  <c r="D958" i="1"/>
  <c r="H958" i="1" s="1"/>
  <c r="C958" i="1"/>
  <c r="G958" i="1" s="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G951" i="1" s="1"/>
  <c r="D950" i="1"/>
  <c r="H950" i="1" s="1"/>
  <c r="C950" i="1"/>
  <c r="G950" i="1" s="1"/>
  <c r="D949" i="1"/>
  <c r="H949" i="1" s="1"/>
  <c r="C949" i="1"/>
  <c r="G949" i="1" s="1"/>
  <c r="D948" i="1"/>
  <c r="H948" i="1" s="1"/>
  <c r="C948" i="1"/>
  <c r="G948" i="1" s="1"/>
  <c r="D947" i="1"/>
  <c r="H947" i="1" s="1"/>
  <c r="C947" i="1"/>
  <c r="G947" i="1" s="1"/>
  <c r="D946" i="1"/>
  <c r="H946" i="1" s="1"/>
  <c r="C946" i="1"/>
  <c r="G946" i="1" s="1"/>
  <c r="D945" i="1"/>
  <c r="H945" i="1" s="1"/>
  <c r="C945" i="1"/>
  <c r="G945" i="1" s="1"/>
  <c r="D944" i="1"/>
  <c r="H944" i="1" s="1"/>
  <c r="C944" i="1"/>
  <c r="G944" i="1" s="1"/>
  <c r="D943" i="1"/>
  <c r="H943" i="1" s="1"/>
  <c r="C943" i="1"/>
  <c r="G943" i="1" s="1"/>
  <c r="D942" i="1"/>
  <c r="H942" i="1" s="1"/>
  <c r="C942" i="1"/>
  <c r="G942" i="1" s="1"/>
  <c r="D941" i="1"/>
  <c r="H941" i="1" s="1"/>
  <c r="C941" i="1"/>
  <c r="G941" i="1" s="1"/>
  <c r="D940" i="1"/>
  <c r="H940" i="1" s="1"/>
  <c r="C940" i="1"/>
  <c r="G940" i="1" s="1"/>
  <c r="D939" i="1"/>
  <c r="H939" i="1" s="1"/>
  <c r="C939" i="1"/>
  <c r="G939" i="1" s="1"/>
  <c r="D938" i="1"/>
  <c r="H938" i="1" s="1"/>
  <c r="C938" i="1"/>
  <c r="G938" i="1" s="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G912" i="1" s="1"/>
  <c r="D911" i="1"/>
  <c r="H911" i="1" s="1"/>
  <c r="C911" i="1"/>
  <c r="G911" i="1" s="1"/>
  <c r="D910" i="1"/>
  <c r="H910" i="1" s="1"/>
  <c r="C910" i="1"/>
  <c r="G910" i="1" s="1"/>
  <c r="D909" i="1"/>
  <c r="H909" i="1" s="1"/>
  <c r="C909" i="1"/>
  <c r="G909" i="1" s="1"/>
  <c r="D908" i="1"/>
  <c r="H908" i="1" s="1"/>
  <c r="C908" i="1"/>
  <c r="G908" i="1" s="1"/>
  <c r="D907" i="1"/>
  <c r="H907" i="1" s="1"/>
  <c r="C907" i="1"/>
  <c r="G907" i="1" s="1"/>
  <c r="D906" i="1"/>
  <c r="H906" i="1" s="1"/>
  <c r="C906" i="1"/>
  <c r="G906" i="1" s="1"/>
  <c r="D905" i="1"/>
  <c r="H905" i="1" s="1"/>
  <c r="C905" i="1"/>
  <c r="G905" i="1" s="1"/>
  <c r="D904" i="1"/>
  <c r="H904" i="1" s="1"/>
  <c r="C904" i="1"/>
  <c r="G904" i="1" s="1"/>
  <c r="D903" i="1"/>
  <c r="H903" i="1" s="1"/>
  <c r="C903" i="1"/>
  <c r="G903" i="1" s="1"/>
  <c r="D902" i="1"/>
  <c r="H902" i="1" s="1"/>
  <c r="C902" i="1"/>
  <c r="G902" i="1" s="1"/>
  <c r="D901" i="1"/>
  <c r="H901" i="1" s="1"/>
  <c r="C901" i="1"/>
  <c r="G901" i="1" s="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G895" i="1" s="1"/>
  <c r="D894" i="1"/>
  <c r="H894" i="1" s="1"/>
  <c r="C894" i="1"/>
  <c r="G894" i="1" s="1"/>
  <c r="D893" i="1"/>
  <c r="H893" i="1" s="1"/>
  <c r="C893" i="1"/>
  <c r="G893" i="1" s="1"/>
  <c r="D892" i="1"/>
  <c r="H892" i="1" s="1"/>
  <c r="C892" i="1"/>
  <c r="G892" i="1" s="1"/>
  <c r="D891" i="1"/>
  <c r="H891" i="1" s="1"/>
  <c r="C891" i="1"/>
  <c r="G891" i="1" s="1"/>
  <c r="D890" i="1"/>
  <c r="H890" i="1" s="1"/>
  <c r="C890" i="1"/>
  <c r="G890" i="1" s="1"/>
  <c r="D889" i="1"/>
  <c r="H889" i="1" s="1"/>
  <c r="C889" i="1"/>
  <c r="G889" i="1" s="1"/>
  <c r="D888" i="1"/>
  <c r="H888" i="1" s="1"/>
  <c r="C888" i="1"/>
  <c r="G888" i="1" s="1"/>
  <c r="D887" i="1"/>
  <c r="H887" i="1" s="1"/>
  <c r="C887" i="1"/>
  <c r="G887" i="1" s="1"/>
  <c r="D886" i="1"/>
  <c r="H886" i="1" s="1"/>
  <c r="C886" i="1"/>
  <c r="G886" i="1" s="1"/>
  <c r="D885" i="1"/>
  <c r="H885" i="1" s="1"/>
  <c r="C885" i="1"/>
  <c r="G885" i="1" s="1"/>
  <c r="D884" i="1"/>
  <c r="H884" i="1" s="1"/>
  <c r="C884" i="1"/>
  <c r="G884" i="1" s="1"/>
  <c r="D883" i="1"/>
  <c r="H883" i="1" s="1"/>
  <c r="C883" i="1"/>
  <c r="G883" i="1" s="1"/>
  <c r="D882" i="1"/>
  <c r="H882" i="1" s="1"/>
  <c r="C882" i="1"/>
  <c r="G882" i="1" s="1"/>
  <c r="D881" i="1"/>
  <c r="H881" i="1" s="1"/>
  <c r="C881" i="1"/>
  <c r="G881" i="1" s="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H857" i="1" s="1"/>
  <c r="C857" i="1"/>
  <c r="G857" i="1" s="1"/>
  <c r="D856" i="1"/>
  <c r="H856" i="1" s="1"/>
  <c r="C856" i="1"/>
  <c r="G856" i="1" s="1"/>
  <c r="D855" i="1"/>
  <c r="H855" i="1" s="1"/>
  <c r="C855" i="1"/>
  <c r="G855" i="1" s="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G848" i="1" s="1"/>
  <c r="D847" i="1"/>
  <c r="H847" i="1" s="1"/>
  <c r="C847" i="1"/>
  <c r="G847" i="1" s="1"/>
  <c r="D846" i="1"/>
  <c r="H846" i="1" s="1"/>
  <c r="C846" i="1"/>
  <c r="G846" i="1" s="1"/>
  <c r="D845" i="1"/>
  <c r="H845" i="1" s="1"/>
  <c r="C845" i="1"/>
  <c r="G845" i="1" s="1"/>
  <c r="D844" i="1"/>
  <c r="H844" i="1" s="1"/>
  <c r="C844" i="1"/>
  <c r="G844" i="1" s="1"/>
  <c r="D843" i="1"/>
  <c r="H843" i="1" s="1"/>
  <c r="C843" i="1"/>
  <c r="G843" i="1" s="1"/>
  <c r="D842" i="1"/>
  <c r="H842" i="1" s="1"/>
  <c r="C842" i="1"/>
  <c r="G842" i="1" s="1"/>
  <c r="D841" i="1"/>
  <c r="H841" i="1" s="1"/>
  <c r="C841" i="1"/>
  <c r="G841" i="1" s="1"/>
  <c r="D840" i="1"/>
  <c r="H840" i="1" s="1"/>
  <c r="C840" i="1"/>
  <c r="G840" i="1" s="1"/>
  <c r="D839" i="1"/>
  <c r="H839" i="1" s="1"/>
  <c r="C839" i="1"/>
  <c r="D838" i="1"/>
  <c r="H838" i="1" s="1"/>
  <c r="C838" i="1"/>
  <c r="G838" i="1" s="1"/>
  <c r="D837" i="1"/>
  <c r="H837" i="1" s="1"/>
  <c r="C837" i="1"/>
  <c r="G837" i="1" s="1"/>
  <c r="D836" i="1"/>
  <c r="H836" i="1" s="1"/>
  <c r="C836" i="1"/>
  <c r="G836" i="1" s="1"/>
  <c r="D835" i="1"/>
  <c r="H835" i="1" s="1"/>
  <c r="C835" i="1"/>
  <c r="G835" i="1" s="1"/>
  <c r="D834" i="1"/>
  <c r="H834" i="1" s="1"/>
  <c r="C834" i="1"/>
  <c r="G834" i="1" s="1"/>
  <c r="D833" i="1"/>
  <c r="H833" i="1" s="1"/>
  <c r="C833" i="1"/>
  <c r="G833" i="1" s="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G813" i="1" s="1"/>
  <c r="D812" i="1"/>
  <c r="H812" i="1" s="1"/>
  <c r="C812" i="1"/>
  <c r="G812" i="1" s="1"/>
  <c r="D811" i="1"/>
  <c r="H811" i="1" s="1"/>
  <c r="C811" i="1"/>
  <c r="G811" i="1" s="1"/>
  <c r="D810" i="1"/>
  <c r="H810" i="1" s="1"/>
  <c r="C810" i="1"/>
  <c r="G810" i="1" s="1"/>
  <c r="D809" i="1"/>
  <c r="H809" i="1" s="1"/>
  <c r="C809" i="1"/>
  <c r="G809" i="1" s="1"/>
  <c r="D808" i="1"/>
  <c r="H808" i="1" s="1"/>
  <c r="C808" i="1"/>
  <c r="G808" i="1" s="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G799" i="1" s="1"/>
  <c r="D798" i="1"/>
  <c r="H798" i="1" s="1"/>
  <c r="C798" i="1"/>
  <c r="G798" i="1" s="1"/>
  <c r="D797" i="1"/>
  <c r="H797" i="1" s="1"/>
  <c r="C797" i="1"/>
  <c r="G797" i="1" s="1"/>
  <c r="D796" i="1"/>
  <c r="H796" i="1" s="1"/>
  <c r="C796" i="1"/>
  <c r="G796" i="1" s="1"/>
  <c r="D795" i="1"/>
  <c r="H795" i="1" s="1"/>
  <c r="C795" i="1"/>
  <c r="G795" i="1" s="1"/>
  <c r="D794" i="1"/>
  <c r="H794" i="1" s="1"/>
  <c r="C794" i="1"/>
  <c r="G794" i="1" s="1"/>
  <c r="D793" i="1"/>
  <c r="H793" i="1" s="1"/>
  <c r="C793" i="1"/>
  <c r="G793" i="1" s="1"/>
  <c r="D792" i="1"/>
  <c r="H792" i="1" s="1"/>
  <c r="C792" i="1"/>
  <c r="G792" i="1" s="1"/>
  <c r="D791" i="1"/>
  <c r="H791" i="1" s="1"/>
  <c r="C791" i="1"/>
  <c r="G791" i="1" s="1"/>
  <c r="D790" i="1"/>
  <c r="H790" i="1" s="1"/>
  <c r="C790" i="1"/>
  <c r="G790" i="1" s="1"/>
  <c r="D789" i="1"/>
  <c r="H789" i="1" s="1"/>
  <c r="C789" i="1"/>
  <c r="G789" i="1" s="1"/>
  <c r="D788" i="1"/>
  <c r="H788" i="1" s="1"/>
  <c r="C788" i="1"/>
  <c r="G788" i="1" s="1"/>
  <c r="D787" i="1"/>
  <c r="H787" i="1" s="1"/>
  <c r="C787" i="1"/>
  <c r="G787" i="1" s="1"/>
  <c r="D786" i="1"/>
  <c r="H786" i="1" s="1"/>
  <c r="C786" i="1"/>
  <c r="G786" i="1" s="1"/>
  <c r="D785" i="1"/>
  <c r="H785" i="1" s="1"/>
  <c r="C785" i="1"/>
  <c r="G785" i="1" s="1"/>
  <c r="D784" i="1"/>
  <c r="H784" i="1" s="1"/>
  <c r="C784" i="1"/>
  <c r="G784" i="1" s="1"/>
  <c r="D783" i="1"/>
  <c r="H783" i="1" s="1"/>
  <c r="C783" i="1"/>
  <c r="G783" i="1" s="1"/>
  <c r="D782" i="1"/>
  <c r="H782" i="1" s="1"/>
  <c r="C782" i="1"/>
  <c r="G782" i="1" s="1"/>
  <c r="D781" i="1"/>
  <c r="H781" i="1" s="1"/>
  <c r="C781" i="1"/>
  <c r="G781" i="1" s="1"/>
  <c r="D780" i="1"/>
  <c r="H780" i="1" s="1"/>
  <c r="C780" i="1"/>
  <c r="G780" i="1" s="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G774" i="1" s="1"/>
  <c r="D773" i="1"/>
  <c r="H773" i="1" s="1"/>
  <c r="C773" i="1"/>
  <c r="G773" i="1" s="1"/>
  <c r="D772" i="1"/>
  <c r="H772" i="1" s="1"/>
  <c r="C772" i="1"/>
  <c r="G772" i="1" s="1"/>
  <c r="D771" i="1"/>
  <c r="H771" i="1" s="1"/>
  <c r="C771" i="1"/>
  <c r="G771" i="1" s="1"/>
  <c r="D770" i="1"/>
  <c r="H770" i="1" s="1"/>
  <c r="C770" i="1"/>
  <c r="G770" i="1" s="1"/>
  <c r="D769" i="1"/>
  <c r="H769" i="1" s="1"/>
  <c r="C769" i="1"/>
  <c r="G769" i="1" s="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G761" i="1" s="1"/>
  <c r="D760" i="1"/>
  <c r="H760" i="1" s="1"/>
  <c r="C760" i="1"/>
  <c r="G760" i="1" s="1"/>
  <c r="D759" i="1"/>
  <c r="H759" i="1" s="1"/>
  <c r="C759" i="1"/>
  <c r="G759" i="1" s="1"/>
  <c r="D758" i="1"/>
  <c r="H758" i="1" s="1"/>
  <c r="C758" i="1"/>
  <c r="G758" i="1" s="1"/>
  <c r="D757" i="1"/>
  <c r="H757" i="1" s="1"/>
  <c r="C757" i="1"/>
  <c r="G757" i="1" s="1"/>
  <c r="D756" i="1"/>
  <c r="H756" i="1" s="1"/>
  <c r="C756" i="1"/>
  <c r="G756" i="1" s="1"/>
  <c r="D755" i="1"/>
  <c r="H755" i="1" s="1"/>
  <c r="C755" i="1"/>
  <c r="G755" i="1" s="1"/>
  <c r="D754" i="1"/>
  <c r="H754" i="1" s="1"/>
  <c r="C754" i="1"/>
  <c r="G754" i="1" s="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G736" i="1" s="1"/>
  <c r="D735" i="1"/>
  <c r="H735" i="1" s="1"/>
  <c r="C735" i="1"/>
  <c r="G735" i="1" s="1"/>
  <c r="D734" i="1"/>
  <c r="H734" i="1" s="1"/>
  <c r="C734" i="1"/>
  <c r="G734" i="1" s="1"/>
  <c r="D733" i="1"/>
  <c r="H733" i="1" s="1"/>
  <c r="C733" i="1"/>
  <c r="G733" i="1" s="1"/>
  <c r="D732" i="1"/>
  <c r="H732" i="1" s="1"/>
  <c r="C732" i="1"/>
  <c r="G732" i="1" s="1"/>
  <c r="D731" i="1"/>
  <c r="H731" i="1" s="1"/>
  <c r="C731" i="1"/>
  <c r="G731" i="1" s="1"/>
  <c r="D730" i="1"/>
  <c r="H730" i="1" s="1"/>
  <c r="C730" i="1"/>
  <c r="G730" i="1" s="1"/>
  <c r="D729" i="1"/>
  <c r="H729" i="1" s="1"/>
  <c r="C729" i="1"/>
  <c r="G729" i="1" s="1"/>
  <c r="D728" i="1"/>
  <c r="H728" i="1" s="1"/>
  <c r="C728" i="1"/>
  <c r="G728" i="1" s="1"/>
  <c r="D727" i="1"/>
  <c r="H727" i="1" s="1"/>
  <c r="C727" i="1"/>
  <c r="G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G654" i="1" s="1"/>
  <c r="D653" i="1"/>
  <c r="H653" i="1" s="1"/>
  <c r="C653" i="1"/>
  <c r="G653" i="1" s="1"/>
  <c r="D652" i="1"/>
  <c r="H652" i="1" s="1"/>
  <c r="C652" i="1"/>
  <c r="G652" i="1" s="1"/>
  <c r="D651" i="1"/>
  <c r="H651" i="1" s="1"/>
  <c r="C651" i="1"/>
  <c r="G651" i="1" s="1"/>
  <c r="D650" i="1"/>
  <c r="H650" i="1" s="1"/>
  <c r="C650" i="1"/>
  <c r="D649" i="1"/>
  <c r="H649" i="1" s="1"/>
  <c r="C649" i="1"/>
  <c r="D648" i="1"/>
  <c r="H648" i="1" s="1"/>
  <c r="C648" i="1"/>
  <c r="D647" i="1"/>
  <c r="H647" i="1" s="1"/>
  <c r="C647" i="1"/>
  <c r="D646" i="1"/>
  <c r="H646" i="1" s="1"/>
  <c r="C646" i="1"/>
  <c r="D645" i="1"/>
  <c r="H645" i="1" s="1"/>
  <c r="C645" i="1"/>
  <c r="G645" i="1" s="1"/>
  <c r="C642" i="1"/>
  <c r="C641" i="1"/>
  <c r="D636" i="1"/>
  <c r="H636" i="1" s="1"/>
  <c r="C636" i="1"/>
  <c r="D635" i="1"/>
  <c r="H635" i="1" s="1"/>
  <c r="C635" i="1"/>
  <c r="D632" i="1"/>
  <c r="H632" i="1" s="1"/>
  <c r="C632" i="1"/>
  <c r="G632" i="1" s="1"/>
  <c r="D631" i="1"/>
  <c r="H631" i="1" s="1"/>
  <c r="C631" i="1"/>
  <c r="G631" i="1" s="1"/>
  <c r="D630" i="1"/>
  <c r="H630" i="1" s="1"/>
  <c r="C630" i="1"/>
  <c r="G630" i="1" s="1"/>
  <c r="D629" i="1"/>
  <c r="H629" i="1" s="1"/>
  <c r="C629" i="1"/>
  <c r="G629" i="1" s="1"/>
  <c r="D628" i="1"/>
  <c r="H628" i="1" s="1"/>
  <c r="C628" i="1"/>
  <c r="G628" i="1" s="1"/>
  <c r="D627" i="1"/>
  <c r="H627" i="1" s="1"/>
  <c r="C627" i="1"/>
  <c r="G627" i="1" s="1"/>
  <c r="D626" i="1"/>
  <c r="H626" i="1" s="1"/>
  <c r="C626" i="1"/>
  <c r="G626" i="1" s="1"/>
  <c r="D625" i="1"/>
  <c r="H625" i="1" s="1"/>
  <c r="C625" i="1"/>
  <c r="G625" i="1" s="1"/>
  <c r="D624" i="1"/>
  <c r="H624" i="1" s="1"/>
  <c r="C624" i="1"/>
  <c r="G624" i="1" s="1"/>
  <c r="D623" i="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30" i="1"/>
  <c r="H530" i="1" s="1"/>
  <c r="C530" i="1"/>
  <c r="G530" i="1" s="1"/>
  <c r="D529"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H513" i="1"/>
  <c r="D513" i="1"/>
  <c r="C513" i="1"/>
  <c r="G513" i="1" s="1"/>
  <c r="D512" i="1"/>
  <c r="H512" i="1" s="1"/>
  <c r="C512" i="1"/>
  <c r="H511" i="1"/>
  <c r="D511" i="1"/>
  <c r="C511" i="1"/>
  <c r="G511" i="1" s="1"/>
  <c r="D510" i="1"/>
  <c r="H510" i="1" s="1"/>
  <c r="C510" i="1"/>
  <c r="H509" i="1"/>
  <c r="D509" i="1"/>
  <c r="C509" i="1"/>
  <c r="G509" i="1" s="1"/>
  <c r="D508" i="1"/>
  <c r="H508" i="1" s="1"/>
  <c r="C508" i="1"/>
  <c r="H507" i="1"/>
  <c r="D507" i="1"/>
  <c r="C507" i="1"/>
  <c r="G507" i="1" s="1"/>
  <c r="D506" i="1"/>
  <c r="H506" i="1" s="1"/>
  <c r="C506" i="1"/>
  <c r="H505" i="1"/>
  <c r="D505" i="1"/>
  <c r="C505" i="1"/>
  <c r="G505" i="1" s="1"/>
  <c r="D504" i="1"/>
  <c r="H504" i="1" s="1"/>
  <c r="C504" i="1"/>
  <c r="H503" i="1"/>
  <c r="D503" i="1"/>
  <c r="C503" i="1"/>
  <c r="G503" i="1" s="1"/>
  <c r="D502" i="1"/>
  <c r="H502" i="1" s="1"/>
  <c r="C502" i="1"/>
  <c r="H501" i="1"/>
  <c r="D501" i="1"/>
  <c r="C501" i="1"/>
  <c r="G501" i="1" s="1"/>
  <c r="D500" i="1"/>
  <c r="H500" i="1" s="1"/>
  <c r="C500" i="1"/>
  <c r="H499" i="1"/>
  <c r="D499" i="1"/>
  <c r="C499" i="1"/>
  <c r="G499" i="1" s="1"/>
  <c r="D498" i="1"/>
  <c r="H498" i="1" s="1"/>
  <c r="C498" i="1"/>
  <c r="H497" i="1"/>
  <c r="D497" i="1"/>
  <c r="C497" i="1"/>
  <c r="G497" i="1" s="1"/>
  <c r="D496" i="1"/>
  <c r="H496" i="1" s="1"/>
  <c r="C496" i="1"/>
  <c r="H495" i="1"/>
  <c r="D495" i="1"/>
  <c r="C495" i="1"/>
  <c r="G495" i="1" s="1"/>
  <c r="D494" i="1"/>
  <c r="H494" i="1" s="1"/>
  <c r="C494" i="1"/>
  <c r="H493" i="1"/>
  <c r="D493" i="1"/>
  <c r="C493" i="1"/>
  <c r="G493" i="1" s="1"/>
  <c r="D492" i="1"/>
  <c r="H492" i="1" s="1"/>
  <c r="C492" i="1"/>
  <c r="H491" i="1"/>
  <c r="D491" i="1"/>
  <c r="C491" i="1"/>
  <c r="G491" i="1" s="1"/>
  <c r="D490" i="1"/>
  <c r="H490" i="1" s="1"/>
  <c r="C490" i="1"/>
  <c r="H489" i="1"/>
  <c r="D489" i="1"/>
  <c r="C489" i="1"/>
  <c r="G489" i="1" s="1"/>
  <c r="D488" i="1"/>
  <c r="H488" i="1" s="1"/>
  <c r="C488" i="1"/>
  <c r="H487" i="1"/>
  <c r="D487" i="1"/>
  <c r="C487" i="1"/>
  <c r="G487" i="1" s="1"/>
  <c r="D486" i="1"/>
  <c r="H486" i="1" s="1"/>
  <c r="C486" i="1"/>
  <c r="D485" i="1"/>
  <c r="H484" i="1"/>
  <c r="D484" i="1"/>
  <c r="C484" i="1"/>
  <c r="G484" i="1" s="1"/>
  <c r="D483" i="1"/>
  <c r="H483" i="1" s="1"/>
  <c r="C483" i="1"/>
  <c r="H482" i="1"/>
  <c r="D482" i="1"/>
  <c r="C482" i="1"/>
  <c r="G482" i="1" s="1"/>
  <c r="D481" i="1"/>
  <c r="C481" i="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3" i="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60" i="1"/>
  <c r="H460" i="1" s="1"/>
  <c r="C460" i="1"/>
  <c r="G460" i="1" s="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C423" i="1"/>
  <c r="C422" i="1"/>
  <c r="C421" i="1"/>
  <c r="D416" i="1"/>
  <c r="H416" i="1" s="1"/>
  <c r="C416" i="1"/>
  <c r="D415" i="1"/>
  <c r="H415" i="1" s="1"/>
  <c r="C415" i="1"/>
  <c r="D414" i="1"/>
  <c r="H414" i="1" s="1"/>
  <c r="C414" i="1"/>
  <c r="D412" i="1"/>
  <c r="D411" i="1"/>
  <c r="H411" i="1" s="1"/>
  <c r="C411" i="1"/>
  <c r="G411" i="1" s="1"/>
  <c r="D410" i="1"/>
  <c r="H410" i="1" s="1"/>
  <c r="C410" i="1"/>
  <c r="G410" i="1" s="1"/>
  <c r="D409" i="1"/>
  <c r="H409" i="1" s="1"/>
  <c r="C409" i="1"/>
  <c r="G409" i="1" s="1"/>
  <c r="D408" i="1"/>
  <c r="H408" i="1" s="1"/>
  <c r="C408" i="1"/>
  <c r="G408" i="1" s="1"/>
  <c r="D407" i="1"/>
  <c r="H407" i="1" s="1"/>
  <c r="C407" i="1"/>
  <c r="G407" i="1" s="1"/>
  <c r="D406" i="1"/>
  <c r="H406" i="1" s="1"/>
  <c r="C406" i="1"/>
  <c r="G406" i="1" s="1"/>
  <c r="D405" i="1"/>
  <c r="H405" i="1" s="1"/>
  <c r="C405" i="1"/>
  <c r="G405" i="1" s="1"/>
  <c r="D404" i="1"/>
  <c r="H404" i="1" s="1"/>
  <c r="C404" i="1"/>
  <c r="G404" i="1" s="1"/>
  <c r="D403" i="1"/>
  <c r="H403" i="1" s="1"/>
  <c r="C403" i="1"/>
  <c r="G403" i="1" s="1"/>
  <c r="D402" i="1"/>
  <c r="H402" i="1" s="1"/>
  <c r="C402" i="1"/>
  <c r="G402" i="1" s="1"/>
  <c r="D401" i="1"/>
  <c r="D400" i="1"/>
  <c r="H400" i="1" s="1"/>
  <c r="C400" i="1"/>
  <c r="D399" i="1"/>
  <c r="H399" i="1" s="1"/>
  <c r="C399" i="1"/>
  <c r="G399" i="1" s="1"/>
  <c r="D398" i="1"/>
  <c r="H398" i="1" s="1"/>
  <c r="C398" i="1"/>
  <c r="G398" i="1" s="1"/>
  <c r="D397" i="1"/>
  <c r="H397" i="1" s="1"/>
  <c r="C397" i="1"/>
  <c r="G397" i="1" s="1"/>
  <c r="D396" i="1"/>
  <c r="H396" i="1" s="1"/>
  <c r="C396" i="1"/>
  <c r="D395" i="1"/>
  <c r="H395" i="1" s="1"/>
  <c r="C395" i="1"/>
  <c r="G395" i="1" s="1"/>
  <c r="D394" i="1"/>
  <c r="H394" i="1" s="1"/>
  <c r="C394" i="1"/>
  <c r="G394" i="1" s="1"/>
  <c r="D393" i="1"/>
  <c r="H393" i="1" s="1"/>
  <c r="C393" i="1"/>
  <c r="G393" i="1" s="1"/>
  <c r="D392" i="1"/>
  <c r="H392" i="1" s="1"/>
  <c r="C392" i="1"/>
  <c r="G392" i="1" s="1"/>
  <c r="D391" i="1"/>
  <c r="H391" i="1" s="1"/>
  <c r="C391" i="1"/>
  <c r="G391" i="1" s="1"/>
  <c r="D390" i="1"/>
  <c r="H390" i="1" s="1"/>
  <c r="C390" i="1"/>
  <c r="G390" i="1" s="1"/>
  <c r="D389" i="1"/>
  <c r="H389" i="1" s="1"/>
  <c r="C389" i="1"/>
  <c r="G389" i="1" s="1"/>
  <c r="D388" i="1"/>
  <c r="H388" i="1" s="1"/>
  <c r="C388" i="1"/>
  <c r="G388" i="1" s="1"/>
  <c r="D387" i="1"/>
  <c r="H387" i="1" s="1"/>
  <c r="C387" i="1"/>
  <c r="G387" i="1" s="1"/>
  <c r="D386" i="1"/>
  <c r="H386" i="1" s="1"/>
  <c r="C386" i="1"/>
  <c r="G386" i="1" s="1"/>
  <c r="D385" i="1"/>
  <c r="H385" i="1" s="1"/>
  <c r="C385" i="1"/>
  <c r="G385" i="1" s="1"/>
  <c r="D384" i="1"/>
  <c r="H384" i="1" s="1"/>
  <c r="C384" i="1"/>
  <c r="G384" i="1" s="1"/>
  <c r="D383" i="1"/>
  <c r="H383" i="1" s="1"/>
  <c r="C383" i="1"/>
  <c r="G383" i="1" s="1"/>
  <c r="D382" i="1"/>
  <c r="H382" i="1" s="1"/>
  <c r="C382" i="1"/>
  <c r="G382" i="1" s="1"/>
  <c r="D381" i="1"/>
  <c r="H381" i="1" s="1"/>
  <c r="C381" i="1"/>
  <c r="D380" i="1"/>
  <c r="H380" i="1" s="1"/>
  <c r="C380" i="1"/>
  <c r="G380" i="1" s="1"/>
  <c r="D379" i="1"/>
  <c r="H379" i="1" s="1"/>
  <c r="C379" i="1"/>
  <c r="D378" i="1"/>
  <c r="H378" i="1" s="1"/>
  <c r="C378" i="1"/>
  <c r="G378" i="1" s="1"/>
  <c r="D377" i="1"/>
  <c r="H377" i="1" s="1"/>
  <c r="C377" i="1"/>
  <c r="G377" i="1" s="1"/>
  <c r="D376" i="1"/>
  <c r="H376" i="1" s="1"/>
  <c r="C376" i="1"/>
  <c r="G376" i="1" s="1"/>
  <c r="D375" i="1"/>
  <c r="H375" i="1" s="1"/>
  <c r="C375" i="1"/>
  <c r="G375" i="1" s="1"/>
  <c r="D374" i="1"/>
  <c r="H374" i="1" s="1"/>
  <c r="C374" i="1"/>
  <c r="D373" i="1"/>
  <c r="H373" i="1" s="1"/>
  <c r="C373" i="1"/>
  <c r="D372" i="1"/>
  <c r="H372" i="1" s="1"/>
  <c r="C372" i="1"/>
  <c r="G372" i="1" s="1"/>
  <c r="D371" i="1"/>
  <c r="H371" i="1" s="1"/>
  <c r="C371" i="1"/>
  <c r="D370" i="1"/>
  <c r="H370" i="1" s="1"/>
  <c r="C370" i="1"/>
  <c r="G370" i="1" s="1"/>
  <c r="D369" i="1"/>
  <c r="H369" i="1" s="1"/>
  <c r="C369" i="1"/>
  <c r="D368" i="1"/>
  <c r="H368" i="1" s="1"/>
  <c r="C368" i="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G362" i="1" s="1"/>
  <c r="D361" i="1"/>
  <c r="H361" i="1" s="1"/>
  <c r="C361" i="1"/>
  <c r="G361" i="1" s="1"/>
  <c r="D360" i="1"/>
  <c r="H360" i="1" s="1"/>
  <c r="C360" i="1"/>
  <c r="G360" i="1" s="1"/>
  <c r="D359" i="1"/>
  <c r="H359" i="1" s="1"/>
  <c r="C359" i="1"/>
  <c r="G359" i="1" s="1"/>
  <c r="D358" i="1"/>
  <c r="H358" i="1" s="1"/>
  <c r="C358" i="1"/>
  <c r="G358" i="1" s="1"/>
  <c r="D357" i="1"/>
  <c r="H357" i="1" s="1"/>
  <c r="C357" i="1"/>
  <c r="G357" i="1" s="1"/>
  <c r="D356" i="1"/>
  <c r="H356" i="1" s="1"/>
  <c r="C356" i="1"/>
  <c r="G356" i="1" s="1"/>
  <c r="D355" i="1"/>
  <c r="D354" i="1"/>
  <c r="H354" i="1" s="1"/>
  <c r="C354" i="1"/>
  <c r="G354" i="1" s="1"/>
  <c r="D353" i="1"/>
  <c r="H353" i="1" s="1"/>
  <c r="C353" i="1"/>
  <c r="G353" i="1" s="1"/>
  <c r="D352" i="1"/>
  <c r="H352" i="1" s="1"/>
  <c r="C352" i="1"/>
  <c r="G352" i="1" s="1"/>
  <c r="D351" i="1"/>
  <c r="H351" i="1" s="1"/>
  <c r="C351" i="1"/>
  <c r="G351" i="1" s="1"/>
  <c r="D350" i="1"/>
  <c r="H350" i="1" s="1"/>
  <c r="C350" i="1"/>
  <c r="G350" i="1" s="1"/>
  <c r="D349" i="1"/>
  <c r="H349" i="1" s="1"/>
  <c r="C349" i="1"/>
  <c r="G349" i="1" s="1"/>
  <c r="D348" i="1"/>
  <c r="H348" i="1" s="1"/>
  <c r="C348" i="1"/>
  <c r="G348" i="1" s="1"/>
  <c r="D347" i="1"/>
  <c r="H347" i="1" s="1"/>
  <c r="C347" i="1"/>
  <c r="G347" i="1" s="1"/>
  <c r="D346" i="1"/>
  <c r="H346" i="1" s="1"/>
  <c r="C346" i="1"/>
  <c r="G346" i="1" s="1"/>
  <c r="D345" i="1"/>
  <c r="H345" i="1" s="1"/>
  <c r="C345" i="1"/>
  <c r="G345" i="1" s="1"/>
  <c r="D344" i="1"/>
  <c r="H344" i="1" s="1"/>
  <c r="C344" i="1"/>
  <c r="G344" i="1" s="1"/>
  <c r="D343" i="1"/>
  <c r="H343" i="1" s="1"/>
  <c r="C343" i="1"/>
  <c r="G343" i="1" s="1"/>
  <c r="D342" i="1"/>
  <c r="H342" i="1" s="1"/>
  <c r="C342" i="1"/>
  <c r="G342" i="1" s="1"/>
  <c r="D341" i="1"/>
  <c r="H341" i="1" s="1"/>
  <c r="C341" i="1"/>
  <c r="G341" i="1" s="1"/>
  <c r="D340" i="1"/>
  <c r="H340" i="1" s="1"/>
  <c r="C340" i="1"/>
  <c r="G340" i="1" s="1"/>
  <c r="D339" i="1"/>
  <c r="H339" i="1" s="1"/>
  <c r="C339" i="1"/>
  <c r="G339" i="1" s="1"/>
  <c r="D338" i="1"/>
  <c r="H338" i="1" s="1"/>
  <c r="C338" i="1"/>
  <c r="G338" i="1" s="1"/>
  <c r="D337" i="1"/>
  <c r="H337" i="1" s="1"/>
  <c r="C337" i="1"/>
  <c r="G337" i="1" s="1"/>
  <c r="D336" i="1"/>
  <c r="H336" i="1" s="1"/>
  <c r="C336" i="1"/>
  <c r="G336" i="1" s="1"/>
  <c r="D335" i="1"/>
  <c r="H335" i="1" s="1"/>
  <c r="C335" i="1"/>
  <c r="G335" i="1" s="1"/>
  <c r="D334" i="1"/>
  <c r="H334" i="1" s="1"/>
  <c r="C334" i="1"/>
  <c r="G334" i="1" s="1"/>
  <c r="H333" i="1"/>
  <c r="D333" i="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H311" i="1"/>
  <c r="D311" i="1"/>
  <c r="C311" i="1"/>
  <c r="G311" i="1" s="1"/>
  <c r="D310" i="1"/>
  <c r="H310" i="1" s="1"/>
  <c r="C310" i="1"/>
  <c r="G310" i="1" s="1"/>
  <c r="D309" i="1"/>
  <c r="H309" i="1" s="1"/>
  <c r="C309" i="1"/>
  <c r="G309" i="1" s="1"/>
  <c r="D308" i="1"/>
  <c r="H308" i="1" s="1"/>
  <c r="C308" i="1"/>
  <c r="G308" i="1" s="1"/>
  <c r="D307" i="1"/>
  <c r="H307" i="1" s="1"/>
  <c r="C307" i="1"/>
  <c r="G307" i="1" s="1"/>
  <c r="H306" i="1"/>
  <c r="D306" i="1"/>
  <c r="C306" i="1"/>
  <c r="G306" i="1" s="1"/>
  <c r="D305" i="1"/>
  <c r="H305" i="1" s="1"/>
  <c r="C305" i="1"/>
  <c r="G305" i="1" s="1"/>
  <c r="D304" i="1"/>
  <c r="H304" i="1" s="1"/>
  <c r="C304" i="1"/>
  <c r="G304" i="1" s="1"/>
  <c r="D303" i="1"/>
  <c r="D302" i="1"/>
  <c r="H302" i="1" s="1"/>
  <c r="C302" i="1"/>
  <c r="G302" i="1" s="1"/>
  <c r="D301" i="1"/>
  <c r="H301" i="1" s="1"/>
  <c r="C301" i="1"/>
  <c r="G301" i="1" s="1"/>
  <c r="D300" i="1"/>
  <c r="H300" i="1" s="1"/>
  <c r="C300" i="1"/>
  <c r="D299" i="1"/>
  <c r="H299" i="1" s="1"/>
  <c r="C299" i="1"/>
  <c r="G299" i="1" s="1"/>
  <c r="D298" i="1"/>
  <c r="H298" i="1" s="1"/>
  <c r="C298" i="1"/>
  <c r="D294" i="1"/>
  <c r="H294" i="1" s="1"/>
  <c r="C294" i="1"/>
  <c r="G294" i="1" s="1"/>
  <c r="D293" i="1"/>
  <c r="H293" i="1" s="1"/>
  <c r="C293" i="1"/>
  <c r="G293" i="1" s="1"/>
  <c r="D292" i="1"/>
  <c r="H292" i="1" s="1"/>
  <c r="C292" i="1"/>
  <c r="G292" i="1" s="1"/>
  <c r="D291" i="1"/>
  <c r="H291" i="1" s="1"/>
  <c r="C291" i="1"/>
  <c r="G291" i="1" s="1"/>
  <c r="H290" i="1"/>
  <c r="D290" i="1"/>
  <c r="C290" i="1"/>
  <c r="G290" i="1" s="1"/>
  <c r="D289" i="1"/>
  <c r="H289" i="1" s="1"/>
  <c r="C289" i="1"/>
  <c r="G289" i="1" s="1"/>
  <c r="D288" i="1"/>
  <c r="H288" i="1" s="1"/>
  <c r="C288" i="1"/>
  <c r="G288" i="1" s="1"/>
  <c r="D287" i="1"/>
  <c r="H287" i="1" s="1"/>
  <c r="C287" i="1"/>
  <c r="G287" i="1" s="1"/>
  <c r="D286" i="1"/>
  <c r="H286" i="1" s="1"/>
  <c r="C286" i="1"/>
  <c r="G286" i="1" s="1"/>
  <c r="D285" i="1"/>
  <c r="H285" i="1" s="1"/>
  <c r="C285" i="1"/>
  <c r="G285" i="1" s="1"/>
  <c r="D284" i="1"/>
  <c r="H284" i="1" s="1"/>
  <c r="C284" i="1"/>
  <c r="G284" i="1" s="1"/>
  <c r="D283" i="1"/>
  <c r="H283" i="1" s="1"/>
  <c r="C283" i="1"/>
  <c r="G283" i="1" s="1"/>
  <c r="H282" i="1"/>
  <c r="D282" i="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H274" i="1"/>
  <c r="D274" i="1"/>
  <c r="C274" i="1"/>
  <c r="G274" i="1" s="1"/>
  <c r="D273" i="1"/>
  <c r="H273" i="1" s="1"/>
  <c r="C273" i="1"/>
  <c r="G273" i="1" s="1"/>
  <c r="D272" i="1"/>
  <c r="H272" i="1" s="1"/>
  <c r="C272" i="1"/>
  <c r="G272" i="1" s="1"/>
  <c r="D271" i="1"/>
  <c r="H271" i="1" s="1"/>
  <c r="C271" i="1"/>
  <c r="G271" i="1" s="1"/>
  <c r="D270" i="1"/>
  <c r="H270" i="1" s="1"/>
  <c r="C270" i="1"/>
  <c r="G270" i="1" s="1"/>
  <c r="D269" i="1"/>
  <c r="H269" i="1" s="1"/>
  <c r="C269" i="1"/>
  <c r="G269" i="1" s="1"/>
  <c r="H268" i="1"/>
  <c r="D268" i="1"/>
  <c r="C268" i="1"/>
  <c r="G268" i="1" s="1"/>
  <c r="D267" i="1"/>
  <c r="H267" i="1" s="1"/>
  <c r="C267" i="1"/>
  <c r="D266" i="1"/>
  <c r="H266" i="1" s="1"/>
  <c r="C266" i="1"/>
  <c r="D265" i="1"/>
  <c r="H265" i="1" s="1"/>
  <c r="C265" i="1"/>
  <c r="D264" i="1"/>
  <c r="H264" i="1" s="1"/>
  <c r="C264" i="1"/>
  <c r="G264" i="1" s="1"/>
  <c r="D263" i="1"/>
  <c r="H263" i="1" s="1"/>
  <c r="C263" i="1"/>
  <c r="G263" i="1" s="1"/>
  <c r="D262" i="1"/>
  <c r="H262" i="1" s="1"/>
  <c r="C262" i="1"/>
  <c r="G262" i="1" s="1"/>
  <c r="D261" i="1"/>
  <c r="H261" i="1" s="1"/>
  <c r="C261" i="1"/>
  <c r="G261" i="1" s="1"/>
  <c r="D260" i="1"/>
  <c r="H260" i="1" s="1"/>
  <c r="C260" i="1"/>
  <c r="G260" i="1" s="1"/>
  <c r="D259" i="1"/>
  <c r="H259" i="1" s="1"/>
  <c r="C259" i="1"/>
  <c r="G259" i="1" s="1"/>
  <c r="H257" i="1"/>
  <c r="D257" i="1"/>
  <c r="C257" i="1"/>
  <c r="G257" i="1" s="1"/>
  <c r="D256" i="1"/>
  <c r="H256" i="1" s="1"/>
  <c r="C256" i="1"/>
  <c r="G256" i="1" s="1"/>
  <c r="D255" i="1"/>
  <c r="H255" i="1" s="1"/>
  <c r="C255" i="1"/>
  <c r="G255" i="1" s="1"/>
  <c r="H254" i="1"/>
  <c r="D254" i="1"/>
  <c r="C254" i="1"/>
  <c r="G254" i="1" s="1"/>
  <c r="D253" i="1"/>
  <c r="H253" i="1" s="1"/>
  <c r="C253" i="1"/>
  <c r="G253" i="1" s="1"/>
  <c r="D252" i="1"/>
  <c r="H252" i="1" s="1"/>
  <c r="C252" i="1"/>
  <c r="G252" i="1" s="1"/>
  <c r="H251" i="1"/>
  <c r="D251" i="1"/>
  <c r="C251" i="1"/>
  <c r="G251" i="1" s="1"/>
  <c r="D250" i="1"/>
  <c r="H250" i="1" s="1"/>
  <c r="C250" i="1"/>
  <c r="G250" i="1" s="1"/>
  <c r="D249" i="1"/>
  <c r="H249" i="1" s="1"/>
  <c r="C249" i="1"/>
  <c r="G249" i="1" s="1"/>
  <c r="D248" i="1"/>
  <c r="H248" i="1" s="1"/>
  <c r="C248" i="1"/>
  <c r="G248" i="1" s="1"/>
  <c r="D247" i="1"/>
  <c r="H247" i="1" s="1"/>
  <c r="C247" i="1"/>
  <c r="G247" i="1" s="1"/>
  <c r="D246" i="1"/>
  <c r="H246" i="1" s="1"/>
  <c r="C246" i="1"/>
  <c r="G246" i="1" s="1"/>
  <c r="H245" i="1"/>
  <c r="D245" i="1"/>
  <c r="C245" i="1"/>
  <c r="G245" i="1" s="1"/>
  <c r="D244" i="1"/>
  <c r="H244" i="1" s="1"/>
  <c r="C244" i="1"/>
  <c r="G244" i="1" s="1"/>
  <c r="D243" i="1"/>
  <c r="H243" i="1" s="1"/>
  <c r="C243" i="1"/>
  <c r="D242" i="1"/>
  <c r="H242" i="1" s="1"/>
  <c r="C242" i="1"/>
  <c r="H241" i="1"/>
  <c r="D241" i="1"/>
  <c r="C241" i="1"/>
  <c r="G241" i="1" s="1"/>
  <c r="D240" i="1"/>
  <c r="H240" i="1" s="1"/>
  <c r="C240" i="1"/>
  <c r="G240" i="1" s="1"/>
  <c r="D239" i="1"/>
  <c r="H239" i="1" s="1"/>
  <c r="C239" i="1"/>
  <c r="G239" i="1" s="1"/>
  <c r="D238" i="1"/>
  <c r="H238" i="1" s="1"/>
  <c r="C238" i="1"/>
  <c r="G238" i="1" s="1"/>
  <c r="D237" i="1"/>
  <c r="H237" i="1" s="1"/>
  <c r="C237" i="1"/>
  <c r="G237" i="1" s="1"/>
  <c r="D236" i="1"/>
  <c r="H236" i="1" s="1"/>
  <c r="C236" i="1"/>
  <c r="G236" i="1" s="1"/>
  <c r="D235" i="1"/>
  <c r="H235" i="1" s="1"/>
  <c r="C235" i="1"/>
  <c r="G235" i="1" s="1"/>
  <c r="H234" i="1"/>
  <c r="D234" i="1"/>
  <c r="C234" i="1"/>
  <c r="G234" i="1" s="1"/>
  <c r="D233" i="1"/>
  <c r="H233" i="1" s="1"/>
  <c r="C233" i="1"/>
  <c r="G233" i="1" s="1"/>
  <c r="D232" i="1"/>
  <c r="H232" i="1" s="1"/>
  <c r="C232" i="1"/>
  <c r="G232" i="1" s="1"/>
  <c r="D231" i="1"/>
  <c r="H231" i="1" s="1"/>
  <c r="C231" i="1"/>
  <c r="G231" i="1" s="1"/>
  <c r="D230" i="1"/>
  <c r="H230" i="1" s="1"/>
  <c r="C230" i="1"/>
  <c r="G230" i="1" s="1"/>
  <c r="D229" i="1"/>
  <c r="H229" i="1" s="1"/>
  <c r="C229" i="1"/>
  <c r="G229" i="1" s="1"/>
  <c r="D228" i="1"/>
  <c r="H228" i="1" s="1"/>
  <c r="C228" i="1"/>
  <c r="G228" i="1" s="1"/>
  <c r="D227" i="1"/>
  <c r="H227" i="1" s="1"/>
  <c r="C227" i="1"/>
  <c r="G227" i="1" s="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H217" i="1" s="1"/>
  <c r="C217" i="1"/>
  <c r="G217" i="1" s="1"/>
  <c r="D216" i="1"/>
  <c r="H216" i="1" s="1"/>
  <c r="C216" i="1"/>
  <c r="G216" i="1" s="1"/>
  <c r="D215" i="1"/>
  <c r="H215" i="1" s="1"/>
  <c r="C215" i="1"/>
  <c r="G215" i="1" s="1"/>
  <c r="D214" i="1"/>
  <c r="H214" i="1" s="1"/>
  <c r="C214" i="1"/>
  <c r="G214" i="1" s="1"/>
  <c r="D213" i="1"/>
  <c r="H213" i="1" s="1"/>
  <c r="C213" i="1"/>
  <c r="D212" i="1"/>
  <c r="H212" i="1" s="1"/>
  <c r="C212" i="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8" i="1"/>
  <c r="D197" i="1"/>
  <c r="H197" i="1" s="1"/>
  <c r="C197" i="1"/>
  <c r="G197" i="1" s="1"/>
  <c r="D196" i="1"/>
  <c r="H196" i="1" s="1"/>
  <c r="C196" i="1"/>
  <c r="G196" i="1" s="1"/>
  <c r="D195" i="1"/>
  <c r="H195" i="1" s="1"/>
  <c r="C195" i="1"/>
  <c r="D194" i="1"/>
  <c r="H194" i="1" s="1"/>
  <c r="C194" i="1"/>
  <c r="D193" i="1"/>
  <c r="H193" i="1" s="1"/>
  <c r="C193" i="1"/>
  <c r="D192" i="1"/>
  <c r="H192" i="1" s="1"/>
  <c r="C192" i="1"/>
  <c r="G192" i="1" s="1"/>
  <c r="D191" i="1"/>
  <c r="H191" i="1" s="1"/>
  <c r="C191" i="1"/>
  <c r="G191" i="1" s="1"/>
  <c r="C190" i="1"/>
  <c r="D189" i="1"/>
  <c r="H189" i="1" s="1"/>
  <c r="C189" i="1"/>
  <c r="G189" i="1" s="1"/>
  <c r="D188" i="1"/>
  <c r="H188" i="1" s="1"/>
  <c r="C188" i="1"/>
  <c r="G188" i="1" s="1"/>
  <c r="D187" i="1"/>
  <c r="H187" i="1" s="1"/>
  <c r="C187" i="1"/>
  <c r="G187" i="1" s="1"/>
  <c r="D186" i="1"/>
  <c r="H186" i="1" s="1"/>
  <c r="C186" i="1"/>
  <c r="G186" i="1" s="1"/>
  <c r="D185" i="1"/>
  <c r="H185" i="1" s="1"/>
  <c r="C185" i="1"/>
  <c r="G185" i="1" s="1"/>
  <c r="D184" i="1"/>
  <c r="H184" i="1" s="1"/>
  <c r="C184" i="1"/>
  <c r="G184" i="1" s="1"/>
  <c r="D183" i="1"/>
  <c r="H183" i="1" s="1"/>
  <c r="C183" i="1"/>
  <c r="G183" i="1" s="1"/>
  <c r="D182" i="1"/>
  <c r="H182" i="1" s="1"/>
  <c r="C182" i="1"/>
  <c r="G182" i="1" s="1"/>
  <c r="D181" i="1"/>
  <c r="H181" i="1" s="1"/>
  <c r="C181" i="1"/>
  <c r="G181" i="1" s="1"/>
  <c r="D180" i="1"/>
  <c r="H180" i="1" s="1"/>
  <c r="C180" i="1"/>
  <c r="G180" i="1" s="1"/>
  <c r="D179" i="1"/>
  <c r="H179" i="1" s="1"/>
  <c r="C179" i="1"/>
  <c r="D178" i="1"/>
  <c r="H178" i="1" s="1"/>
  <c r="C178" i="1"/>
  <c r="D177" i="1"/>
  <c r="H177" i="1" s="1"/>
  <c r="C177" i="1"/>
  <c r="D176" i="1"/>
  <c r="H176" i="1" s="1"/>
  <c r="C176" i="1"/>
  <c r="D175" i="1"/>
  <c r="H175" i="1" s="1"/>
  <c r="C175" i="1"/>
  <c r="G175" i="1" s="1"/>
  <c r="C174" i="1"/>
  <c r="D173" i="1"/>
  <c r="H173" i="1" s="1"/>
  <c r="C173" i="1"/>
  <c r="G173" i="1" s="1"/>
  <c r="D172" i="1"/>
  <c r="H172" i="1" s="1"/>
  <c r="C172" i="1"/>
  <c r="G172" i="1" s="1"/>
  <c r="D171" i="1"/>
  <c r="H171" i="1" s="1"/>
  <c r="C171" i="1"/>
  <c r="G171" i="1" s="1"/>
  <c r="D170" i="1"/>
  <c r="H170" i="1" s="1"/>
  <c r="C170" i="1"/>
  <c r="G170" i="1" s="1"/>
  <c r="D169" i="1"/>
  <c r="H169" i="1" s="1"/>
  <c r="C169" i="1"/>
  <c r="G169" i="1" s="1"/>
  <c r="D168" i="1"/>
  <c r="H168" i="1" s="1"/>
  <c r="C168" i="1"/>
  <c r="G168" i="1" s="1"/>
  <c r="D167" i="1"/>
  <c r="H167" i="1" s="1"/>
  <c r="C167" i="1"/>
  <c r="C166" i="1"/>
  <c r="D165" i="1"/>
  <c r="H165" i="1" s="1"/>
  <c r="C165" i="1"/>
  <c r="D164" i="1"/>
  <c r="H164" i="1" s="1"/>
  <c r="C164" i="1"/>
  <c r="D163" i="1"/>
  <c r="H163" i="1" s="1"/>
  <c r="C163" i="1"/>
  <c r="D162" i="1"/>
  <c r="H162" i="1" s="1"/>
  <c r="C162" i="1"/>
  <c r="D161" i="1"/>
  <c r="H161" i="1" s="1"/>
  <c r="C161" i="1"/>
  <c r="D159" i="1"/>
  <c r="H159" i="1" s="1"/>
  <c r="C159" i="1"/>
  <c r="G159" i="1" s="1"/>
  <c r="D158" i="1"/>
  <c r="H158" i="1" s="1"/>
  <c r="C158" i="1"/>
  <c r="G158" i="1" s="1"/>
  <c r="D157" i="1"/>
  <c r="H157" i="1" s="1"/>
  <c r="C157" i="1"/>
  <c r="G157" i="1" s="1"/>
  <c r="D156" i="1"/>
  <c r="H156" i="1" s="1"/>
  <c r="C156" i="1"/>
  <c r="G156" i="1" s="1"/>
  <c r="D155" i="1"/>
  <c r="H155" i="1" s="1"/>
  <c r="C155" i="1"/>
  <c r="G155" i="1" s="1"/>
  <c r="D154" i="1"/>
  <c r="H154" i="1" s="1"/>
  <c r="C154" i="1"/>
  <c r="G154" i="1" s="1"/>
  <c r="D153" i="1"/>
  <c r="H153" i="1" s="1"/>
  <c r="C153" i="1"/>
  <c r="G153" i="1" s="1"/>
  <c r="D152" i="1"/>
  <c r="H152" i="1" s="1"/>
  <c r="C152" i="1"/>
  <c r="G152" i="1" s="1"/>
  <c r="D151" i="1"/>
  <c r="H151" i="1" s="1"/>
  <c r="C151" i="1"/>
  <c r="G151" i="1" s="1"/>
  <c r="C150" i="1"/>
  <c r="C149" i="1"/>
  <c r="D147" i="1"/>
  <c r="H147" i="1" s="1"/>
  <c r="C147" i="1"/>
  <c r="D146" i="1"/>
  <c r="H146" i="1" s="1"/>
  <c r="C146" i="1"/>
  <c r="G146" i="1" s="1"/>
  <c r="D145" i="1"/>
  <c r="H145" i="1" s="1"/>
  <c r="C145" i="1"/>
  <c r="G145" i="1" s="1"/>
  <c r="D144" i="1"/>
  <c r="H144" i="1" s="1"/>
  <c r="C144" i="1"/>
  <c r="G144" i="1" s="1"/>
  <c r="H143" i="1"/>
  <c r="D143" i="1"/>
  <c r="C143" i="1"/>
  <c r="G143" i="1" s="1"/>
  <c r="D142" i="1"/>
  <c r="H142" i="1" s="1"/>
  <c r="C142" i="1"/>
  <c r="G142" i="1" s="1"/>
  <c r="D141" i="1"/>
  <c r="H141" i="1" s="1"/>
  <c r="C141" i="1"/>
  <c r="G141" i="1" s="1"/>
  <c r="D140" i="1"/>
  <c r="H140" i="1" s="1"/>
  <c r="C140" i="1"/>
  <c r="G140" i="1" s="1"/>
  <c r="D139" i="1"/>
  <c r="H139" i="1" s="1"/>
  <c r="C139" i="1"/>
  <c r="G139" i="1" s="1"/>
  <c r="H138" i="1"/>
  <c r="D138" i="1"/>
  <c r="C138" i="1"/>
  <c r="G138" i="1" s="1"/>
  <c r="D137" i="1"/>
  <c r="H137" i="1" s="1"/>
  <c r="C137" i="1"/>
  <c r="G137" i="1" s="1"/>
  <c r="D136" i="1"/>
  <c r="D135" i="1"/>
  <c r="H135" i="1" s="1"/>
  <c r="C135" i="1"/>
  <c r="G135" i="1" s="1"/>
  <c r="H134" i="1"/>
  <c r="D134" i="1"/>
  <c r="C134" i="1"/>
  <c r="G134" i="1" s="1"/>
  <c r="D133" i="1"/>
  <c r="H133" i="1" s="1"/>
  <c r="C133" i="1"/>
  <c r="G133" i="1" s="1"/>
  <c r="D132" i="1"/>
  <c r="H132" i="1" s="1"/>
  <c r="C132" i="1"/>
  <c r="G132" i="1" s="1"/>
  <c r="D131" i="1"/>
  <c r="H131" i="1" s="1"/>
  <c r="C131" i="1"/>
  <c r="G131" i="1" s="1"/>
  <c r="D130" i="1"/>
  <c r="H129" i="1"/>
  <c r="D129" i="1"/>
  <c r="C129" i="1"/>
  <c r="G129" i="1" s="1"/>
  <c r="D128" i="1"/>
  <c r="H128" i="1" s="1"/>
  <c r="C128" i="1"/>
  <c r="G128" i="1" s="1"/>
  <c r="D127" i="1"/>
  <c r="H127" i="1" s="1"/>
  <c r="C127" i="1"/>
  <c r="G127" i="1" s="1"/>
  <c r="D126" i="1"/>
  <c r="H126" i="1" s="1"/>
  <c r="C126" i="1"/>
  <c r="G126" i="1" s="1"/>
  <c r="D125" i="1"/>
  <c r="H125" i="1" s="1"/>
  <c r="C125" i="1"/>
  <c r="G125" i="1" s="1"/>
  <c r="D124" i="1"/>
  <c r="H124" i="1" s="1"/>
  <c r="C124" i="1"/>
  <c r="G124" i="1" s="1"/>
  <c r="D123" i="1"/>
  <c r="H123" i="1" s="1"/>
  <c r="C123" i="1"/>
  <c r="G123" i="1" s="1"/>
  <c r="D122" i="1"/>
  <c r="H122" i="1" s="1"/>
  <c r="C122" i="1"/>
  <c r="G122" i="1" s="1"/>
  <c r="D121" i="1"/>
  <c r="H121" i="1" s="1"/>
  <c r="C121" i="1"/>
  <c r="G121" i="1" s="1"/>
  <c r="D120" i="1"/>
  <c r="H120" i="1" s="1"/>
  <c r="C120" i="1"/>
  <c r="G120" i="1" s="1"/>
  <c r="D119" i="1"/>
  <c r="H119" i="1" s="1"/>
  <c r="C119" i="1"/>
  <c r="G119" i="1" s="1"/>
  <c r="D118" i="1"/>
  <c r="H118" i="1" s="1"/>
  <c r="C118" i="1"/>
  <c r="G118" i="1" s="1"/>
  <c r="D117" i="1"/>
  <c r="H117" i="1" s="1"/>
  <c r="C117" i="1"/>
  <c r="G117" i="1" s="1"/>
  <c r="C116" i="1"/>
  <c r="D115" i="1"/>
  <c r="H115" i="1" s="1"/>
  <c r="C115" i="1"/>
  <c r="G115" i="1" s="1"/>
  <c r="D114" i="1"/>
  <c r="H114" i="1" s="1"/>
  <c r="C114" i="1"/>
  <c r="G114" i="1" s="1"/>
  <c r="D113" i="1"/>
  <c r="H113" i="1" s="1"/>
  <c r="C113" i="1"/>
  <c r="D112" i="1"/>
  <c r="H112" i="1" s="1"/>
  <c r="C112" i="1"/>
  <c r="G112" i="1" s="1"/>
  <c r="D111" i="1"/>
  <c r="H111" i="1" s="1"/>
  <c r="C111" i="1"/>
  <c r="H110" i="1"/>
  <c r="D110" i="1"/>
  <c r="C110" i="1"/>
  <c r="G110" i="1" s="1"/>
  <c r="D109" i="1"/>
  <c r="H109" i="1" s="1"/>
  <c r="C109" i="1"/>
  <c r="G109" i="1" s="1"/>
  <c r="C108" i="1"/>
  <c r="D107" i="1"/>
  <c r="H107" i="1" s="1"/>
  <c r="C107" i="1"/>
  <c r="G107" i="1" s="1"/>
  <c r="D106" i="1"/>
  <c r="H106" i="1" s="1"/>
  <c r="C106" i="1"/>
  <c r="G106" i="1" s="1"/>
  <c r="D105" i="1"/>
  <c r="H105" i="1" s="1"/>
  <c r="C105" i="1"/>
  <c r="G105" i="1" s="1"/>
  <c r="D104" i="1"/>
  <c r="H104" i="1" s="1"/>
  <c r="C104" i="1"/>
  <c r="G104" i="1" s="1"/>
  <c r="C103" i="1"/>
  <c r="D101" i="1"/>
  <c r="H101" i="1" s="1"/>
  <c r="C101" i="1"/>
  <c r="G101" i="1" s="1"/>
  <c r="D100" i="1"/>
  <c r="H100" i="1" s="1"/>
  <c r="C100" i="1"/>
  <c r="G100" i="1" s="1"/>
  <c r="D99" i="1"/>
  <c r="H99" i="1" s="1"/>
  <c r="C99" i="1"/>
  <c r="G99" i="1" s="1"/>
  <c r="D98" i="1"/>
  <c r="H98" i="1" s="1"/>
  <c r="C98" i="1"/>
  <c r="G98" i="1" s="1"/>
  <c r="H97" i="1"/>
  <c r="D97" i="1"/>
  <c r="C97" i="1"/>
  <c r="G97" i="1" s="1"/>
  <c r="D96" i="1"/>
  <c r="H96" i="1" s="1"/>
  <c r="C96" i="1"/>
  <c r="G96" i="1" s="1"/>
  <c r="D95" i="1"/>
  <c r="H95" i="1" s="1"/>
  <c r="C95" i="1"/>
  <c r="G95" i="1" s="1"/>
  <c r="D94" i="1"/>
  <c r="H94" i="1" s="1"/>
  <c r="C94" i="1"/>
  <c r="G94" i="1" s="1"/>
  <c r="D93" i="1"/>
  <c r="H93" i="1" s="1"/>
  <c r="C93" i="1"/>
  <c r="G93" i="1" s="1"/>
  <c r="D92" i="1"/>
  <c r="H92" i="1" s="1"/>
  <c r="C92" i="1"/>
  <c r="G92" i="1" s="1"/>
  <c r="D91" i="1"/>
  <c r="H91" i="1" s="1"/>
  <c r="C91" i="1"/>
  <c r="G91" i="1" s="1"/>
  <c r="D90" i="1"/>
  <c r="H90" i="1" s="1"/>
  <c r="C90" i="1"/>
  <c r="D89" i="1"/>
  <c r="H89" i="1" s="1"/>
  <c r="C89" i="1"/>
  <c r="D88" i="1"/>
  <c r="H88" i="1" s="1"/>
  <c r="C88" i="1"/>
  <c r="G88" i="1" s="1"/>
  <c r="D87" i="1"/>
  <c r="H87" i="1" s="1"/>
  <c r="C87" i="1"/>
  <c r="H86" i="1"/>
  <c r="D86" i="1"/>
  <c r="C86" i="1"/>
  <c r="G86" i="1" s="1"/>
  <c r="D85" i="1"/>
  <c r="H85" i="1" s="1"/>
  <c r="C85" i="1"/>
  <c r="G85" i="1" s="1"/>
  <c r="D84" i="1"/>
  <c r="H84" i="1" s="1"/>
  <c r="C84" i="1"/>
  <c r="G84" i="1" s="1"/>
  <c r="D83" i="1"/>
  <c r="H83" i="1" s="1"/>
  <c r="C83" i="1"/>
  <c r="G83" i="1" s="1"/>
  <c r="D82" i="1"/>
  <c r="H82" i="1" s="1"/>
  <c r="C82" i="1"/>
  <c r="G82" i="1" s="1"/>
  <c r="D81" i="1"/>
  <c r="H81" i="1" s="1"/>
  <c r="C81" i="1"/>
  <c r="G81" i="1" s="1"/>
  <c r="D80" i="1"/>
  <c r="H80" i="1" s="1"/>
  <c r="C80" i="1"/>
  <c r="G80" i="1" s="1"/>
  <c r="C79" i="1"/>
  <c r="D77" i="1"/>
  <c r="H77" i="1" s="1"/>
  <c r="C77" i="1"/>
  <c r="G77" i="1" s="1"/>
  <c r="D76" i="1"/>
  <c r="H76" i="1" s="1"/>
  <c r="C76" i="1"/>
  <c r="G76" i="1" s="1"/>
  <c r="D75" i="1"/>
  <c r="H75" i="1" s="1"/>
  <c r="C75" i="1"/>
  <c r="G75" i="1" s="1"/>
  <c r="D74" i="1"/>
  <c r="H74" i="1" s="1"/>
  <c r="C74" i="1"/>
  <c r="G74" i="1" s="1"/>
  <c r="D73" i="1"/>
  <c r="H73" i="1" s="1"/>
  <c r="C73" i="1"/>
  <c r="G73" i="1" s="1"/>
  <c r="H72" i="1"/>
  <c r="D72" i="1"/>
  <c r="C72" i="1"/>
  <c r="G72" i="1" s="1"/>
  <c r="D71" i="1"/>
  <c r="H71" i="1" s="1"/>
  <c r="C71" i="1"/>
  <c r="D70" i="1"/>
  <c r="H70" i="1" s="1"/>
  <c r="C70" i="1"/>
  <c r="D69" i="1"/>
  <c r="H69" i="1" s="1"/>
  <c r="C69" i="1"/>
  <c r="G69" i="1" s="1"/>
  <c r="D68" i="1"/>
  <c r="H68" i="1" s="1"/>
  <c r="C68" i="1"/>
  <c r="G68" i="1" s="1"/>
  <c r="D67" i="1"/>
  <c r="H67" i="1" s="1"/>
  <c r="C67" i="1"/>
  <c r="G67" i="1" s="1"/>
  <c r="D66" i="1"/>
  <c r="H66" i="1" s="1"/>
  <c r="C66" i="1"/>
  <c r="G66" i="1" s="1"/>
  <c r="D65" i="1"/>
  <c r="H65" i="1" s="1"/>
  <c r="C65" i="1"/>
  <c r="G65" i="1" s="1"/>
  <c r="D64" i="1"/>
  <c r="H64" i="1" s="1"/>
  <c r="C64" i="1"/>
  <c r="G64" i="1" s="1"/>
  <c r="D63" i="1"/>
  <c r="H63" i="1" s="1"/>
  <c r="C63" i="1"/>
  <c r="H62" i="1"/>
  <c r="D62" i="1"/>
  <c r="C62" i="1"/>
  <c r="G62" i="1" s="1"/>
  <c r="D61" i="1"/>
  <c r="H61" i="1" s="1"/>
  <c r="C61" i="1"/>
  <c r="D60" i="1"/>
  <c r="H60" i="1" s="1"/>
  <c r="C60" i="1"/>
  <c r="D59" i="1"/>
  <c r="H59" i="1" s="1"/>
  <c r="C59" i="1"/>
  <c r="D58" i="1"/>
  <c r="H58" i="1" s="1"/>
  <c r="C58" i="1"/>
  <c r="D57" i="1"/>
  <c r="H57" i="1" s="1"/>
  <c r="C57" i="1"/>
  <c r="H56" i="1"/>
  <c r="D56" i="1"/>
  <c r="C56" i="1"/>
  <c r="G56" i="1" s="1"/>
  <c r="D55" i="1"/>
  <c r="H55" i="1" s="1"/>
  <c r="C55" i="1"/>
  <c r="D54" i="1"/>
  <c r="H54" i="1" s="1"/>
  <c r="C54" i="1"/>
  <c r="D53" i="1"/>
  <c r="H53" i="1" s="1"/>
  <c r="C53" i="1"/>
  <c r="H52" i="1"/>
  <c r="D52" i="1"/>
  <c r="C52" i="1"/>
  <c r="G52" i="1" s="1"/>
  <c r="D51" i="1"/>
  <c r="H51" i="1" s="1"/>
  <c r="C51" i="1"/>
  <c r="H50" i="1"/>
  <c r="D50" i="1"/>
  <c r="C50" i="1"/>
  <c r="G50" i="1" s="1"/>
  <c r="D49" i="1"/>
  <c r="H49" i="1" s="1"/>
  <c r="C49" i="1"/>
  <c r="H48" i="1"/>
  <c r="D48" i="1"/>
  <c r="C48" i="1"/>
  <c r="G48" i="1" s="1"/>
  <c r="D47" i="1"/>
  <c r="H47" i="1" s="1"/>
  <c r="C47" i="1"/>
  <c r="H46" i="1"/>
  <c r="D46" i="1"/>
  <c r="C46" i="1"/>
  <c r="G46" i="1" s="1"/>
  <c r="C45" i="1"/>
  <c r="H44" i="1"/>
  <c r="D44" i="1"/>
  <c r="C44" i="1"/>
  <c r="G44" i="1" s="1"/>
  <c r="D43" i="1"/>
  <c r="H43" i="1" s="1"/>
  <c r="C43" i="1"/>
  <c r="H42" i="1"/>
  <c r="D42" i="1"/>
  <c r="C42" i="1"/>
  <c r="G42" i="1" s="1"/>
  <c r="D41" i="1"/>
  <c r="H41" i="1" s="1"/>
  <c r="C41" i="1"/>
  <c r="H40" i="1"/>
  <c r="D40" i="1"/>
  <c r="C40" i="1"/>
  <c r="G40" i="1" s="1"/>
  <c r="D39" i="1"/>
  <c r="H39" i="1" s="1"/>
  <c r="C39" i="1"/>
  <c r="H38" i="1"/>
  <c r="D38" i="1"/>
  <c r="C38" i="1"/>
  <c r="G38" i="1" s="1"/>
  <c r="D37" i="1"/>
  <c r="H37" i="1" s="1"/>
  <c r="C37" i="1"/>
  <c r="H36" i="1"/>
  <c r="D36" i="1"/>
  <c r="C36" i="1"/>
  <c r="G36" i="1" s="1"/>
  <c r="D35" i="1"/>
  <c r="H35" i="1" s="1"/>
  <c r="C35" i="1"/>
  <c r="H34" i="1"/>
  <c r="D34" i="1"/>
  <c r="C34" i="1"/>
  <c r="G34" i="1" s="1"/>
  <c r="D33" i="1"/>
  <c r="H33" i="1" s="1"/>
  <c r="C33" i="1"/>
  <c r="H32" i="1"/>
  <c r="D32" i="1"/>
  <c r="C32" i="1"/>
  <c r="G32" i="1" s="1"/>
  <c r="D31" i="1"/>
  <c r="H31" i="1" s="1"/>
  <c r="C31" i="1"/>
  <c r="H30" i="1"/>
  <c r="D30" i="1"/>
  <c r="C30" i="1"/>
  <c r="G30" i="1" s="1"/>
  <c r="D29" i="1"/>
  <c r="H29" i="1" s="1"/>
  <c r="C29" i="1"/>
  <c r="H28" i="1"/>
  <c r="D28" i="1"/>
  <c r="C28" i="1"/>
  <c r="G28" i="1" s="1"/>
  <c r="D27" i="1"/>
  <c r="H27" i="1" s="1"/>
  <c r="C27" i="1"/>
  <c r="H26" i="1"/>
  <c r="D26" i="1"/>
  <c r="C26" i="1"/>
  <c r="G26" i="1" s="1"/>
  <c r="D25" i="1"/>
  <c r="H25" i="1" s="1"/>
  <c r="C25" i="1"/>
  <c r="H24" i="1"/>
  <c r="D24" i="1"/>
  <c r="C24" i="1"/>
  <c r="G24" i="1" s="1"/>
  <c r="D23" i="1"/>
  <c r="H23" i="1" s="1"/>
  <c r="C23" i="1"/>
  <c r="H22" i="1"/>
  <c r="D22" i="1"/>
  <c r="C22" i="1"/>
  <c r="G22" i="1" s="1"/>
  <c r="D21" i="1"/>
  <c r="H21" i="1" s="1"/>
  <c r="C21" i="1"/>
  <c r="H20" i="1"/>
  <c r="D20" i="1"/>
  <c r="C20" i="1"/>
  <c r="G20" i="1" s="1"/>
  <c r="D19" i="1"/>
  <c r="H19" i="1" s="1"/>
  <c r="C19" i="1"/>
  <c r="H18" i="1"/>
  <c r="D18" i="1"/>
  <c r="C18" i="1"/>
  <c r="G18" i="1" s="1"/>
  <c r="D17" i="1"/>
  <c r="H17" i="1" s="1"/>
  <c r="C17" i="1"/>
  <c r="H16" i="1"/>
  <c r="D16" i="1"/>
  <c r="C16" i="1"/>
  <c r="G16" i="1" s="1"/>
  <c r="D15" i="1"/>
  <c r="H15" i="1" s="1"/>
  <c r="C15" i="1"/>
  <c r="H14" i="1"/>
  <c r="D14" i="1"/>
  <c r="C14" i="1"/>
  <c r="G14" i="1" s="1"/>
  <c r="D13" i="1"/>
  <c r="H13" i="1" s="1"/>
  <c r="C13" i="1"/>
  <c r="H12" i="1"/>
  <c r="D12" i="1"/>
  <c r="C12" i="1"/>
  <c r="G12" i="1" s="1"/>
  <c r="D11" i="1"/>
  <c r="H11" i="1" s="1"/>
  <c r="C11" i="1"/>
  <c r="H10" i="1"/>
  <c r="D10" i="1"/>
  <c r="C10" i="1"/>
  <c r="G10" i="1" s="1"/>
  <c r="D9" i="1"/>
  <c r="H9" i="1" s="1"/>
  <c r="C9" i="1"/>
  <c r="H8" i="1"/>
  <c r="D8" i="1"/>
  <c r="C8" i="1"/>
  <c r="G8" i="1" s="1"/>
  <c r="D7" i="1"/>
  <c r="H7" i="1" s="1"/>
  <c r="C7" i="1"/>
  <c r="H6" i="1"/>
  <c r="D6" i="1"/>
  <c r="C6" i="1"/>
  <c r="G6" i="1" s="1"/>
  <c r="D5" i="1"/>
  <c r="H5" i="1" s="1"/>
  <c r="C5" i="1"/>
  <c r="H4" i="1"/>
  <c r="D4" i="1"/>
  <c r="C4" i="1"/>
  <c r="G4" i="1" s="1"/>
  <c r="D3" i="1"/>
  <c r="H3" i="1" s="1"/>
  <c r="C3" i="1"/>
  <c r="E307" i="9" l="1"/>
  <c r="B307" i="9" s="1"/>
  <c r="E31" i="9"/>
  <c r="B31" i="9" s="1"/>
  <c r="E36" i="9"/>
  <c r="B36" i="9" s="1"/>
  <c r="E321" i="9"/>
  <c r="B321" i="9" s="1"/>
  <c r="G1682" i="1"/>
  <c r="C1603" i="1"/>
  <c r="H1603" i="1" s="1"/>
  <c r="G1608" i="1"/>
  <c r="G1606" i="1"/>
  <c r="G1612" i="1"/>
  <c r="G1600" i="1"/>
  <c r="G1592" i="1"/>
  <c r="G1582" i="1"/>
  <c r="G1584" i="1"/>
  <c r="G839" i="1"/>
  <c r="B296" i="9"/>
  <c r="G650" i="1"/>
  <c r="G648" i="1"/>
  <c r="G647" i="1"/>
  <c r="G646" i="1"/>
  <c r="G649" i="1"/>
  <c r="F656" i="4"/>
  <c r="G636" i="1"/>
  <c r="G635" i="1"/>
  <c r="G416" i="1"/>
  <c r="G415" i="1"/>
  <c r="G414" i="1"/>
  <c r="G396" i="1"/>
  <c r="G400" i="1"/>
  <c r="G381" i="1"/>
  <c r="G374" i="1"/>
  <c r="G379" i="1"/>
  <c r="G373" i="1"/>
  <c r="G368" i="1"/>
  <c r="G369" i="1"/>
  <c r="G371" i="1"/>
  <c r="G423" i="1"/>
  <c r="G300" i="1"/>
  <c r="E648" i="4"/>
  <c r="D642" i="1" s="1"/>
  <c r="H642" i="1" s="1"/>
  <c r="G298" i="1"/>
  <c r="D421" i="1"/>
  <c r="H421" i="1" s="1"/>
  <c r="D422" i="1"/>
  <c r="H422" i="1" s="1"/>
  <c r="G641" i="1"/>
  <c r="F170" i="4"/>
  <c r="E164" i="4"/>
  <c r="D160" i="1" s="1"/>
  <c r="G267" i="1"/>
  <c r="G265" i="1"/>
  <c r="G266" i="1"/>
  <c r="F269" i="4"/>
  <c r="G242" i="1"/>
  <c r="G243" i="1"/>
  <c r="F246" i="4"/>
  <c r="G212" i="1"/>
  <c r="G213" i="1"/>
  <c r="G195" i="1"/>
  <c r="G194" i="1"/>
  <c r="G190" i="1"/>
  <c r="G193" i="1"/>
  <c r="F194" i="4"/>
  <c r="G179" i="1"/>
  <c r="G178" i="1"/>
  <c r="G177" i="1"/>
  <c r="G176" i="1"/>
  <c r="E152" i="4"/>
  <c r="D148" i="1" s="1"/>
  <c r="D174" i="1"/>
  <c r="H174" i="1" s="1"/>
  <c r="F178" i="4"/>
  <c r="G166" i="1"/>
  <c r="G167" i="1"/>
  <c r="G165" i="1"/>
  <c r="G164" i="1"/>
  <c r="G163" i="1"/>
  <c r="G161" i="1"/>
  <c r="G162" i="1"/>
  <c r="D149" i="1"/>
  <c r="H149" i="1" s="1"/>
  <c r="D150" i="1"/>
  <c r="H150" i="1" s="1"/>
  <c r="F154" i="4"/>
  <c r="G147" i="1"/>
  <c r="G116" i="1"/>
  <c r="D116" i="1"/>
  <c r="H116" i="1" s="1"/>
  <c r="F120" i="4"/>
  <c r="G113" i="1"/>
  <c r="G108" i="1"/>
  <c r="G111" i="1"/>
  <c r="F112" i="4"/>
  <c r="G103" i="1"/>
  <c r="F107" i="4"/>
  <c r="G90" i="1"/>
  <c r="G87" i="1"/>
  <c r="G89" i="1"/>
  <c r="G79" i="1"/>
  <c r="F83" i="4"/>
  <c r="G70" i="1"/>
  <c r="G71" i="1"/>
  <c r="F49" i="4"/>
  <c r="E49" i="4"/>
  <c r="D45" i="1" s="1"/>
  <c r="H45" i="1" s="1"/>
  <c r="F74" i="4"/>
  <c r="G60" i="1"/>
  <c r="G63" i="1"/>
  <c r="G58" i="1"/>
  <c r="F61" i="4"/>
  <c r="G54" i="1"/>
  <c r="F58" i="4"/>
  <c r="E37" i="9"/>
  <c r="B37" i="9" s="1"/>
  <c r="F236" i="9"/>
  <c r="E310" i="9"/>
  <c r="B310" i="9" s="1"/>
  <c r="E326" i="9"/>
  <c r="B326" i="9" s="1"/>
  <c r="G3"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481" i="1"/>
  <c r="H481" i="1"/>
  <c r="G483" i="1"/>
  <c r="G486" i="1"/>
  <c r="G488" i="1"/>
  <c r="G490" i="1"/>
  <c r="G492" i="1"/>
  <c r="G494" i="1"/>
  <c r="G496" i="1"/>
  <c r="G498" i="1"/>
  <c r="G500" i="1"/>
  <c r="G502" i="1"/>
  <c r="G504" i="1"/>
  <c r="G506" i="1"/>
  <c r="G508" i="1"/>
  <c r="G510" i="1"/>
  <c r="G512" i="1"/>
  <c r="G514" i="1"/>
  <c r="G1081" i="1"/>
  <c r="H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378" i="1"/>
  <c r="G1380" i="1"/>
  <c r="G1382" i="1"/>
  <c r="G1384" i="1"/>
  <c r="G1386" i="1"/>
  <c r="G1388" i="1"/>
  <c r="G1390" i="1"/>
  <c r="G1392" i="1"/>
  <c r="G1394" i="1"/>
  <c r="G1396" i="1"/>
  <c r="G1398" i="1"/>
  <c r="H1400" i="1"/>
  <c r="G1400" i="1"/>
  <c r="G1402" i="1"/>
  <c r="G1404" i="1"/>
  <c r="G1406" i="1"/>
  <c r="G1408" i="1"/>
  <c r="G1410" i="1"/>
  <c r="G1412" i="1"/>
  <c r="G1414" i="1"/>
  <c r="G1416" i="1"/>
  <c r="G1418" i="1"/>
  <c r="G1420" i="1"/>
  <c r="G1422" i="1"/>
  <c r="G1424" i="1"/>
  <c r="G1426" i="1"/>
  <c r="G1428" i="1"/>
  <c r="G1430"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4" i="1"/>
  <c r="G1486" i="1"/>
  <c r="G1488" i="1"/>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G1538" i="1"/>
  <c r="J1540" i="1"/>
  <c r="H1540" i="1"/>
  <c r="G1540" i="1"/>
  <c r="I1540" i="1" s="1"/>
  <c r="J1541" i="1"/>
  <c r="H1541" i="1"/>
  <c r="G1541" i="1"/>
  <c r="J1542" i="1"/>
  <c r="H1542" i="1"/>
  <c r="G1542" i="1"/>
  <c r="I1542" i="1" s="1"/>
  <c r="J1543" i="1"/>
  <c r="H1543" i="1"/>
  <c r="G1543" i="1"/>
  <c r="J1544" i="1"/>
  <c r="H1544" i="1"/>
  <c r="G1544" i="1"/>
  <c r="I1544" i="1" s="1"/>
  <c r="J1545" i="1"/>
  <c r="H1545" i="1"/>
  <c r="G1545" i="1"/>
  <c r="G1546" i="1"/>
  <c r="J1563" i="1"/>
  <c r="J1564" i="1"/>
  <c r="J1565" i="1"/>
  <c r="J1566" i="1"/>
  <c r="E299" i="4"/>
  <c r="H1377"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5" i="1"/>
  <c r="G1487" i="1"/>
  <c r="G1489" i="1"/>
  <c r="G1491" i="1"/>
  <c r="G1493" i="1"/>
  <c r="G1495" i="1"/>
  <c r="G1497" i="1"/>
  <c r="G1499" i="1"/>
  <c r="G1501" i="1"/>
  <c r="G1503" i="1"/>
  <c r="G1505" i="1"/>
  <c r="G1507" i="1"/>
  <c r="G1511" i="1"/>
  <c r="G1513" i="1"/>
  <c r="G1515" i="1"/>
  <c r="G1517" i="1"/>
  <c r="G1519" i="1"/>
  <c r="G1521" i="1"/>
  <c r="G1523" i="1"/>
  <c r="G1525" i="1"/>
  <c r="G1527" i="1"/>
  <c r="G1529" i="1"/>
  <c r="G1531" i="1"/>
  <c r="G1533" i="1"/>
  <c r="G1535" i="1"/>
  <c r="G1537" i="1"/>
  <c r="G1539" i="1"/>
  <c r="J1546" i="1"/>
  <c r="G1555" i="1"/>
  <c r="G1563" i="1"/>
  <c r="I1563" i="1" s="1"/>
  <c r="G1564" i="1"/>
  <c r="I1564" i="1" s="1"/>
  <c r="G1565" i="1"/>
  <c r="I1565" i="1" s="1"/>
  <c r="G1566" i="1"/>
  <c r="I1566" i="1" s="1"/>
  <c r="G1567" i="1"/>
  <c r="H1567" i="1"/>
  <c r="E6" i="4"/>
  <c r="H1568" i="1"/>
  <c r="I1568" i="1" s="1"/>
  <c r="J1568" i="1"/>
  <c r="H1569" i="1"/>
  <c r="I1569" i="1" s="1"/>
  <c r="J1569" i="1"/>
  <c r="H1570" i="1"/>
  <c r="H1571" i="1"/>
  <c r="H1572" i="1"/>
  <c r="I1572" i="1" s="1"/>
  <c r="J1572" i="1"/>
  <c r="H1573" i="1"/>
  <c r="I1573" i="1" s="1"/>
  <c r="J1573" i="1"/>
  <c r="H1574" i="1"/>
  <c r="I1574" i="1" s="1"/>
  <c r="J1574" i="1"/>
  <c r="H1575" i="1"/>
  <c r="I1575" i="1" s="1"/>
  <c r="J1575" i="1"/>
  <c r="H1576" i="1"/>
  <c r="H1577" i="1"/>
  <c r="I1577" i="1" s="1"/>
  <c r="J1577" i="1"/>
  <c r="H1578" i="1"/>
  <c r="I1578" i="1" s="1"/>
  <c r="J1578" i="1"/>
  <c r="H1579" i="1"/>
  <c r="I1579" i="1" s="1"/>
  <c r="J1579" i="1"/>
  <c r="H1580" i="1"/>
  <c r="I1580" i="1" s="1"/>
  <c r="J1580" i="1"/>
  <c r="G1581" i="1"/>
  <c r="G1583" i="1"/>
  <c r="G1585" i="1"/>
  <c r="G1587" i="1"/>
  <c r="G1589" i="1"/>
  <c r="G1591" i="1"/>
  <c r="G1593" i="1"/>
  <c r="G1595" i="1"/>
  <c r="G1597" i="1"/>
  <c r="G1599" i="1"/>
  <c r="G1601" i="1"/>
  <c r="G1603" i="1"/>
  <c r="G1605" i="1"/>
  <c r="G1607" i="1"/>
  <c r="G1609" i="1"/>
  <c r="G1611" i="1"/>
  <c r="G1613" i="1"/>
  <c r="G1615" i="1"/>
  <c r="G1617" i="1"/>
  <c r="G1619" i="1"/>
  <c r="G1621" i="1"/>
  <c r="G1623" i="1"/>
  <c r="G1625" i="1"/>
  <c r="G1627" i="1"/>
  <c r="G1629" i="1"/>
  <c r="G1631" i="1"/>
  <c r="G1633" i="1"/>
  <c r="G1635" i="1"/>
  <c r="G1637" i="1"/>
  <c r="G1639" i="1"/>
  <c r="G1641" i="1"/>
  <c r="G1643" i="1"/>
  <c r="G1645" i="1"/>
  <c r="G1647" i="1"/>
  <c r="G1649" i="1"/>
  <c r="G1651" i="1"/>
  <c r="G1653" i="1"/>
  <c r="G1655" i="1"/>
  <c r="G1657" i="1"/>
  <c r="G1659" i="1"/>
  <c r="G1661" i="1"/>
  <c r="G1663" i="1"/>
  <c r="G1665" i="1"/>
  <c r="G1667" i="1"/>
  <c r="G1669" i="1"/>
  <c r="G1671" i="1"/>
  <c r="G1673" i="1"/>
  <c r="G1675" i="1"/>
  <c r="G1677" i="1"/>
  <c r="G1679" i="1"/>
  <c r="G1681" i="1"/>
  <c r="G1683" i="1"/>
  <c r="G1685" i="1"/>
  <c r="D82" i="4"/>
  <c r="D106" i="4"/>
  <c r="D134" i="4"/>
  <c r="D140" i="4"/>
  <c r="D164" i="4"/>
  <c r="D202" i="4"/>
  <c r="D230" i="4"/>
  <c r="D262" i="4"/>
  <c r="E430" i="4"/>
  <c r="E640" i="4"/>
  <c r="D634" i="1" s="1"/>
  <c r="F119" i="5"/>
  <c r="D69" i="5"/>
  <c r="E250" i="5"/>
  <c r="H1581" i="1"/>
  <c r="G24" i="9"/>
  <c r="H24" i="9"/>
  <c r="F153" i="4"/>
  <c r="E418" i="4"/>
  <c r="D413" i="1" s="1"/>
  <c r="F7" i="5"/>
  <c r="D6" i="5"/>
  <c r="D44" i="8"/>
  <c r="G342" i="9" s="1"/>
  <c r="E342" i="9" s="1"/>
  <c r="D308" i="4"/>
  <c r="D406" i="4"/>
  <c r="F426" i="4"/>
  <c r="D431" i="4"/>
  <c r="D479" i="4"/>
  <c r="D491" i="4"/>
  <c r="D571" i="4"/>
  <c r="D535" i="4" s="1"/>
  <c r="D597" i="4"/>
  <c r="E156" i="9"/>
  <c r="B156" i="9" s="1"/>
  <c r="F607" i="4"/>
  <c r="D629" i="4"/>
  <c r="F8" i="5"/>
  <c r="F120" i="5"/>
  <c r="G314" i="9"/>
  <c r="G315" i="9"/>
  <c r="F150" i="5"/>
  <c r="E176" i="5"/>
  <c r="D177" i="5"/>
  <c r="D114" i="6"/>
  <c r="G345" i="9"/>
  <c r="E345" i="9" s="1"/>
  <c r="F427" i="4"/>
  <c r="E313" i="9"/>
  <c r="B313" i="9" s="1"/>
  <c r="F89" i="5"/>
  <c r="H315" i="9"/>
  <c r="H314" i="9"/>
  <c r="F196" i="5"/>
  <c r="E337" i="9"/>
  <c r="B337" i="9" s="1"/>
  <c r="F202" i="5"/>
  <c r="E338" i="9"/>
  <c r="B338" i="9" s="1"/>
  <c r="F218" i="5"/>
  <c r="F5" i="6"/>
  <c r="D141" i="6"/>
  <c r="H309" i="9"/>
  <c r="G308" i="9"/>
  <c r="G302" i="9"/>
  <c r="E302" i="9" s="1"/>
  <c r="B302" i="9" s="1"/>
  <c r="G301" i="9"/>
  <c r="E301" i="9" s="1"/>
  <c r="B301" i="9" s="1"/>
  <c r="G300" i="9"/>
  <c r="E300" i="9" s="1"/>
  <c r="B300" i="9" s="1"/>
  <c r="G309"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G180" i="9"/>
  <c r="E180" i="9" s="1"/>
  <c r="B180" i="9" s="1"/>
  <c r="H179" i="9"/>
  <c r="I10" i="9"/>
  <c r="H19" i="9"/>
  <c r="E19" i="9" s="1"/>
  <c r="B19" i="9" s="1"/>
  <c r="B230" i="9"/>
  <c r="B232" i="9"/>
  <c r="B234" i="9"/>
  <c r="B236" i="9"/>
  <c r="B238" i="9"/>
  <c r="B240" i="9"/>
  <c r="B242" i="9"/>
  <c r="B244" i="9"/>
  <c r="B246" i="9"/>
  <c r="B248" i="9"/>
  <c r="B250" i="9"/>
  <c r="B252" i="9"/>
  <c r="B254" i="9"/>
  <c r="B256" i="9"/>
  <c r="B258" i="9"/>
  <c r="B260" i="9"/>
  <c r="B262" i="9"/>
  <c r="B264" i="9"/>
  <c r="B266" i="9"/>
  <c r="B268" i="9"/>
  <c r="B270" i="9"/>
  <c r="B272" i="9"/>
  <c r="B274" i="9"/>
  <c r="B276" i="9"/>
  <c r="B278" i="9"/>
  <c r="B281" i="9"/>
  <c r="B283" i="9"/>
  <c r="B285" i="9"/>
  <c r="B287" i="9"/>
  <c r="B289" i="9"/>
  <c r="E309" i="9" l="1"/>
  <c r="B309" i="9" s="1"/>
  <c r="F228" i="9"/>
  <c r="B228" i="9" s="1"/>
  <c r="G421" i="1"/>
  <c r="G642" i="1"/>
  <c r="G422" i="1"/>
  <c r="I18" i="3"/>
  <c r="G174" i="1"/>
  <c r="G150" i="1"/>
  <c r="G149" i="1"/>
  <c r="F535" i="4"/>
  <c r="C529" i="1"/>
  <c r="B342" i="9"/>
  <c r="B207" i="9"/>
  <c r="E308" i="9"/>
  <c r="B308" i="9" s="1"/>
  <c r="F141" i="6"/>
  <c r="H31" i="3"/>
  <c r="C1536" i="1"/>
  <c r="G347" i="9"/>
  <c r="E347" i="9" s="1"/>
  <c r="B345" i="9"/>
  <c r="E344" i="9"/>
  <c r="I10" i="3" s="1"/>
  <c r="G335" i="9"/>
  <c r="E335" i="9" s="1"/>
  <c r="B335" i="9" s="1"/>
  <c r="D176" i="5"/>
  <c r="F177" i="5"/>
  <c r="C1181" i="1"/>
  <c r="E314" i="9"/>
  <c r="B314" i="9" s="1"/>
  <c r="F597" i="4"/>
  <c r="C591" i="1"/>
  <c r="F479" i="4"/>
  <c r="C473" i="1"/>
  <c r="F308" i="4"/>
  <c r="C303" i="1"/>
  <c r="E24" i="9"/>
  <c r="F69" i="5"/>
  <c r="H23" i="3"/>
  <c r="C1074" i="1"/>
  <c r="E639" i="4"/>
  <c r="D633" i="1" s="1"/>
  <c r="D424" i="1"/>
  <c r="F230" i="4"/>
  <c r="C226" i="1"/>
  <c r="F164" i="4"/>
  <c r="C160" i="1"/>
  <c r="F134" i="4"/>
  <c r="C130" i="1"/>
  <c r="F82" i="4"/>
  <c r="C78" i="1"/>
  <c r="E422" i="4"/>
  <c r="E300" i="4"/>
  <c r="D296" i="1" s="1"/>
  <c r="I17" i="3"/>
  <c r="D2" i="1"/>
  <c r="I1567" i="1"/>
  <c r="E301" i="4"/>
  <c r="D297" i="1" s="1"/>
  <c r="E423" i="4"/>
  <c r="D295" i="1"/>
  <c r="I1545" i="1"/>
  <c r="I1543" i="1"/>
  <c r="I1541" i="1"/>
  <c r="E179" i="9"/>
  <c r="B179" i="9" s="1"/>
  <c r="F114" i="6"/>
  <c r="H30" i="3"/>
  <c r="C1509" i="1"/>
  <c r="E175" i="5"/>
  <c r="I24" i="3"/>
  <c r="D1180" i="1"/>
  <c r="E315" i="9"/>
  <c r="B315" i="9" s="1"/>
  <c r="F629" i="4"/>
  <c r="C623" i="1"/>
  <c r="F571" i="4"/>
  <c r="C565" i="1"/>
  <c r="F491" i="4"/>
  <c r="C485" i="1"/>
  <c r="D430" i="4"/>
  <c r="F431" i="4"/>
  <c r="C425" i="1"/>
  <c r="F406" i="4"/>
  <c r="D360" i="4"/>
  <c r="D417" i="4" s="1"/>
  <c r="C401" i="1"/>
  <c r="K1480" i="9"/>
  <c r="G343" i="9"/>
  <c r="E343" i="9" s="1"/>
  <c r="B343" i="9" s="1"/>
  <c r="I39" i="3"/>
  <c r="C1620" i="1"/>
  <c r="F6" i="5"/>
  <c r="C1011" i="1"/>
  <c r="I25" i="3"/>
  <c r="D1254" i="1"/>
  <c r="F262" i="4"/>
  <c r="C258" i="1"/>
  <c r="F202" i="4"/>
  <c r="C198" i="1"/>
  <c r="F140" i="4"/>
  <c r="C136" i="1"/>
  <c r="F106" i="4"/>
  <c r="C102" i="1"/>
  <c r="D6" i="4"/>
  <c r="D152" i="4"/>
  <c r="F417" i="4" l="1"/>
  <c r="C412" i="1"/>
  <c r="D299" i="4"/>
  <c r="F152" i="4"/>
  <c r="H18" i="3"/>
  <c r="C148" i="1"/>
  <c r="G102" i="1"/>
  <c r="H102" i="1"/>
  <c r="H136" i="1"/>
  <c r="G136" i="1"/>
  <c r="G198" i="1"/>
  <c r="H198" i="1"/>
  <c r="H258" i="1"/>
  <c r="G258" i="1"/>
  <c r="H1254" i="1"/>
  <c r="G1254" i="1"/>
  <c r="G1011" i="1"/>
  <c r="H1011" i="1"/>
  <c r="G1620" i="1"/>
  <c r="H1620" i="1"/>
  <c r="H11" i="3"/>
  <c r="H401" i="1"/>
  <c r="G401" i="1"/>
  <c r="G485" i="1"/>
  <c r="H485" i="1"/>
  <c r="G565" i="1"/>
  <c r="H565" i="1"/>
  <c r="G623" i="1"/>
  <c r="H623" i="1"/>
  <c r="H1509" i="1"/>
  <c r="G1509" i="1"/>
  <c r="H9" i="3"/>
  <c r="G78" i="1"/>
  <c r="H78" i="1"/>
  <c r="H130" i="1"/>
  <c r="G130" i="1"/>
  <c r="H160" i="1"/>
  <c r="G160" i="1"/>
  <c r="H226" i="1"/>
  <c r="G226" i="1"/>
  <c r="G1074" i="1"/>
  <c r="H1074" i="1"/>
  <c r="H303" i="1"/>
  <c r="G303" i="1"/>
  <c r="G1181" i="1"/>
  <c r="H1181" i="1"/>
  <c r="F176" i="5"/>
  <c r="D175" i="5"/>
  <c r="H24" i="3"/>
  <c r="C1180" i="1"/>
  <c r="B347" i="9"/>
  <c r="E346" i="9"/>
  <c r="D300" i="4"/>
  <c r="D422" i="4"/>
  <c r="F6" i="4"/>
  <c r="H17" i="3"/>
  <c r="C2" i="1"/>
  <c r="D418" i="4"/>
  <c r="F360" i="4"/>
  <c r="C355" i="1"/>
  <c r="H425" i="1"/>
  <c r="G425" i="1"/>
  <c r="F430" i="4"/>
  <c r="D639" i="4"/>
  <c r="C424" i="1"/>
  <c r="D1179" i="1"/>
  <c r="H299" i="9"/>
  <c r="E644" i="4"/>
  <c r="E425" i="4"/>
  <c r="D420" i="1" s="1"/>
  <c r="D418" i="1"/>
  <c r="H20" i="9"/>
  <c r="E643" i="4"/>
  <c r="E424" i="4"/>
  <c r="D419" i="1" s="1"/>
  <c r="D417" i="1"/>
  <c r="B24" i="9"/>
  <c r="H473" i="1"/>
  <c r="G473" i="1"/>
  <c r="G591" i="1"/>
  <c r="H591" i="1"/>
  <c r="H1536" i="1"/>
  <c r="G1536" i="1"/>
  <c r="E341" i="9"/>
  <c r="G529" i="1"/>
  <c r="H529" i="1"/>
  <c r="D640" i="4"/>
  <c r="F640" i="4" l="1"/>
  <c r="C634" i="1"/>
  <c r="E645" i="4"/>
  <c r="D637" i="1"/>
  <c r="E646" i="4"/>
  <c r="D638" i="1"/>
  <c r="F639" i="4"/>
  <c r="C633" i="1"/>
  <c r="H355" i="1"/>
  <c r="G355" i="1"/>
  <c r="F418" i="4"/>
  <c r="C413" i="1"/>
  <c r="D643" i="4"/>
  <c r="F422" i="4"/>
  <c r="C417" i="1"/>
  <c r="N3" i="9"/>
  <c r="I11" i="3"/>
  <c r="H148" i="1"/>
  <c r="G148" i="1"/>
  <c r="H412" i="1"/>
  <c r="G412" i="1"/>
  <c r="H424" i="1"/>
  <c r="G424" i="1"/>
  <c r="G2" i="1"/>
  <c r="H2" i="1"/>
  <c r="F300" i="4"/>
  <c r="C296" i="1"/>
  <c r="G1180" i="1"/>
  <c r="H1180" i="1"/>
  <c r="F175" i="5"/>
  <c r="C1179" i="1"/>
  <c r="G306" i="9"/>
  <c r="E306" i="9" s="1"/>
  <c r="B306" i="9" s="1"/>
  <c r="G299" i="9"/>
  <c r="E299" i="9" s="1"/>
  <c r="K3" i="9"/>
  <c r="I9" i="3"/>
  <c r="D423" i="4"/>
  <c r="D301" i="4"/>
  <c r="F299" i="4"/>
  <c r="C295" i="1"/>
  <c r="D644" i="4" l="1"/>
  <c r="D425" i="4"/>
  <c r="F423" i="4"/>
  <c r="C418" i="1"/>
  <c r="G20" i="9"/>
  <c r="E20" i="9" s="1"/>
  <c r="B20" i="9" s="1"/>
  <c r="H417" i="1"/>
  <c r="G417" i="1"/>
  <c r="D424" i="4"/>
  <c r="H413" i="1"/>
  <c r="G413" i="1"/>
  <c r="G633" i="1"/>
  <c r="H633" i="1"/>
  <c r="G634" i="1"/>
  <c r="H634" i="1"/>
  <c r="G295" i="1"/>
  <c r="H295" i="1"/>
  <c r="F301" i="4"/>
  <c r="C297" i="1"/>
  <c r="B299" i="9"/>
  <c r="G1179" i="1"/>
  <c r="H1179" i="1"/>
  <c r="H8" i="3"/>
  <c r="G296" i="1"/>
  <c r="H296" i="1"/>
  <c r="D645" i="4"/>
  <c r="F643" i="4"/>
  <c r="C637" i="1"/>
  <c r="E650" i="4"/>
  <c r="D640" i="1"/>
  <c r="E649" i="4"/>
  <c r="D639" i="1"/>
  <c r="G637" i="1" l="1"/>
  <c r="H637" i="1"/>
  <c r="F645" i="4"/>
  <c r="C639" i="1"/>
  <c r="M3" i="9"/>
  <c r="G297" i="1"/>
  <c r="H297" i="1"/>
  <c r="F424" i="4"/>
  <c r="C419" i="1"/>
  <c r="H418" i="1"/>
  <c r="G418" i="1"/>
  <c r="F425" i="4"/>
  <c r="C420" i="1"/>
  <c r="I19" i="3"/>
  <c r="D643" i="1"/>
  <c r="I20" i="3"/>
  <c r="D644" i="1"/>
  <c r="D646" i="4"/>
  <c r="F644" i="4"/>
  <c r="C638" i="1"/>
  <c r="G638" i="1" l="1"/>
  <c r="H638" i="1"/>
  <c r="H333" i="9"/>
  <c r="G333" i="9"/>
  <c r="E333" i="9" s="1"/>
  <c r="D650" i="4"/>
  <c r="F646" i="4"/>
  <c r="C640" i="1"/>
  <c r="H420" i="1"/>
  <c r="G420" i="1"/>
  <c r="H419" i="1"/>
  <c r="G419" i="1"/>
  <c r="G639" i="1"/>
  <c r="H639" i="1"/>
  <c r="D649" i="4"/>
  <c r="F649" i="4" l="1"/>
  <c r="H19" i="3"/>
  <c r="C643" i="1"/>
  <c r="G297" i="9"/>
  <c r="E297" i="9" s="1"/>
  <c r="B297" i="9" s="1"/>
  <c r="B333" i="9"/>
  <c r="E298" i="9"/>
  <c r="I8" i="3" s="1"/>
  <c r="G640" i="1"/>
  <c r="H640" i="1"/>
  <c r="F650" i="4"/>
  <c r="H20" i="3"/>
  <c r="C644" i="1"/>
  <c r="G644" i="1" l="1"/>
  <c r="H644" i="1"/>
  <c r="G643" i="1"/>
  <c r="H643" i="1"/>
  <c r="H7" i="3"/>
  <c r="J3" i="9" l="1"/>
  <c r="G295" i="9" l="1"/>
  <c r="H295" i="9"/>
  <c r="L293" i="9"/>
  <c r="F293" i="9" s="1"/>
  <c r="G18" i="9"/>
  <c r="H18" i="9"/>
  <c r="G22" i="9"/>
  <c r="K5" i="9"/>
  <c r="I7" i="9"/>
  <c r="J8" i="9"/>
  <c r="K9" i="9"/>
  <c r="I11" i="9"/>
  <c r="J12" i="9"/>
  <c r="G15" i="9"/>
  <c r="H16" i="9"/>
  <c r="H17" i="9"/>
  <c r="H22" i="9"/>
  <c r="J5" i="9"/>
  <c r="K6" i="9"/>
  <c r="I8" i="9"/>
  <c r="J9" i="9"/>
  <c r="K10" i="9"/>
  <c r="I12" i="9"/>
  <c r="J13" i="9"/>
  <c r="M15" i="9"/>
  <c r="L16" i="9"/>
  <c r="I17" i="9"/>
  <c r="K13" i="9"/>
  <c r="G21" i="9"/>
  <c r="I5" i="9"/>
  <c r="E5" i="9" s="1"/>
  <c r="J6" i="9"/>
  <c r="K7" i="9"/>
  <c r="I9" i="9"/>
  <c r="E9" i="9" s="1"/>
  <c r="B9" i="9" s="1"/>
  <c r="J10" i="9"/>
  <c r="E10" i="9" s="1"/>
  <c r="B10" i="9" s="1"/>
  <c r="K11" i="9"/>
  <c r="I13" i="9"/>
  <c r="E13" i="9" s="1"/>
  <c r="B13" i="9" s="1"/>
  <c r="L15" i="9"/>
  <c r="F15" i="9" s="1"/>
  <c r="M16" i="9"/>
  <c r="J17" i="9"/>
  <c r="H21" i="9"/>
  <c r="I6" i="9"/>
  <c r="E6" i="9" s="1"/>
  <c r="B6" i="9" s="1"/>
  <c r="J7" i="9"/>
  <c r="K8" i="9"/>
  <c r="J11" i="9"/>
  <c r="K12" i="9"/>
  <c r="H15" i="9"/>
  <c r="G16" i="9"/>
  <c r="E16" i="9" s="1"/>
  <c r="G17" i="9"/>
  <c r="E17" i="9" l="1"/>
  <c r="B17" i="9" s="1"/>
  <c r="E21" i="9"/>
  <c r="B21" i="9" s="1"/>
  <c r="E12" i="9"/>
  <c r="B12" i="9" s="1"/>
  <c r="E7" i="9"/>
  <c r="B7" i="9" s="1"/>
  <c r="E22" i="9"/>
  <c r="B22" i="9" s="1"/>
  <c r="E18" i="9"/>
  <c r="B18" i="9" s="1"/>
  <c r="B5" i="9"/>
  <c r="F16" i="9"/>
  <c r="B16" i="9" s="1"/>
  <c r="E8" i="9"/>
  <c r="B8" i="9" s="1"/>
  <c r="E15" i="9"/>
  <c r="E11" i="9"/>
  <c r="B11" i="9" s="1"/>
  <c r="B293" i="9"/>
  <c r="F23" i="9"/>
  <c r="E295" i="9"/>
  <c r="E4" i="9" l="1"/>
  <c r="B295" i="9"/>
  <c r="E23" i="9"/>
  <c r="I7" i="3" s="1"/>
  <c r="B15" i="9"/>
  <c r="E14" i="9"/>
  <c r="I13" i="3" s="1"/>
  <c r="F14" i="9"/>
  <c r="F3" i="9" s="1"/>
  <c r="E3" i="9" l="1"/>
</calcChain>
</file>

<file path=xl/sharedStrings.xml><?xml version="1.0" encoding="utf-8"?>
<sst xmlns="http://schemas.openxmlformats.org/spreadsheetml/2006/main" count="4721" uniqueCount="3656">
  <si>
    <t>Obveznik:</t>
  </si>
  <si>
    <t>35548 - OPĆINA DONJA MOTIČINA</t>
  </si>
  <si>
    <t>Razina:</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</si>
  <si>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</si>
  <si>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</si>
  <si>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</si>
  <si>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</si>
  <si>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</si>
  <si>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</si>
  <si>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</si>
  <si>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</si>
  <si>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</si>
  <si>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</si>
  <si>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</si>
  <si>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</si>
  <si>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</si>
  <si>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</si>
  <si>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</si>
  <si>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</si>
  <si>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</si>
  <si>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</si>
  <si>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</si>
  <si>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</si>
  <si>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</si>
  <si>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</si>
  <si>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</si>
  <si>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</si>
  <si>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</si>
  <si>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</si>
  <si>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</si>
  <si>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</si>
  <si>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</si>
  <si>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</si>
  <si>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</si>
  <si>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</si>
  <si>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</si>
  <si>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</si>
  <si>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</si>
  <si>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</si>
  <si>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</si>
  <si>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</si>
  <si>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</si>
  <si>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</si>
  <si>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</si>
  <si>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</si>
  <si>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</si>
  <si>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</si>
  <si>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</si>
  <si>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</si>
  <si>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</si>
  <si>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</si>
  <si>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</si>
  <si>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</si>
  <si>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</si>
  <si>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</si>
  <si>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</si>
  <si>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</si>
  <si>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</si>
  <si>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</si>
  <si>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</si>
  <si>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</si>
  <si>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</si>
  <si>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</si>
  <si>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</si>
  <si>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</si>
  <si>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</si>
  <si>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</si>
  <si>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</si>
  <si>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</si>
  <si>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</si>
  <si>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</si>
  <si>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</si>
  <si>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</si>
  <si>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</si>
  <si>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</si>
  <si>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</si>
  <si>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</si>
  <si>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</si>
  <si>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</si>
  <si>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</si>
  <si>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</si>
  <si>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</si>
  <si>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</si>
  <si>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</si>
  <si>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</si>
  <si>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</si>
  <si>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</si>
  <si>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</si>
  <si>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</si>
  <si>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</si>
  <si>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</si>
  <si>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</si>
  <si>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</si>
  <si>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</si>
  <si>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</si>
  <si>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</si>
  <si>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</si>
  <si>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</si>
  <si>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</si>
  <si>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</si>
  <si>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</si>
  <si>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</si>
  <si>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</si>
  <si>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</si>
  <si>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</si>
  <si>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</si>
  <si>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</si>
  <si>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</si>
  <si>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</si>
  <si>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</si>
  <si>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</si>
  <si>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</si>
  <si>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</si>
  <si>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</si>
  <si>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</si>
  <si>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</si>
  <si>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</si>
  <si>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</si>
  <si>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</si>
  <si>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</si>
  <si>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</si>
  <si>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</si>
  <si>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</si>
  <si>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</si>
  <si>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</si>
  <si>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</si>
  <si>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</si>
  <si>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</si>
  <si>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</si>
  <si>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</si>
  <si>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</si>
  <si>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</si>
  <si>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</si>
  <si>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</si>
  <si>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</si>
  <si>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</si>
  <si>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</si>
  <si>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</si>
  <si>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</si>
  <si>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</si>
  <si>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</si>
  <si>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</si>
  <si>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</si>
  <si>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</si>
  <si>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</si>
  <si>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</si>
  <si>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</si>
  <si>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</si>
  <si>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</si>
  <si>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</si>
  <si>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</si>
  <si>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</si>
  <si>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</si>
  <si>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</si>
  <si>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</si>
  <si>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</si>
  <si>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</si>
  <si>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</si>
  <si>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</si>
  <si>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</si>
  <si>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</si>
  <si>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</si>
  <si>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</si>
  <si>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</si>
  <si>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</si>
  <si>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</si>
  <si>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</si>
  <si>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</si>
  <si>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</si>
  <si>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</si>
  <si>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</si>
  <si>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</si>
  <si>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</si>
  <si>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</si>
  <si>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</si>
  <si>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</si>
  <si>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</si>
  <si>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</si>
  <si>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</si>
  <si>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</si>
  <si>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</si>
  <si>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</si>
  <si>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</si>
  <si>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</si>
  <si>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</si>
  <si>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</si>
  <si>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</si>
  <si>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</si>
  <si>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</si>
  <si>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</si>
  <si>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</si>
  <si>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</si>
  <si>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</si>
  <si>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</si>
  <si>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</si>
  <si>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</si>
  <si>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</si>
  <si>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</si>
  <si>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</si>
  <si>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</si>
  <si>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</si>
  <si>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</si>
  <si>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</si>
  <si>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</si>
  <si>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</si>
  <si>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</si>
  <si>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</si>
  <si>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</si>
  <si>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</si>
  <si>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</si>
  <si>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</si>
  <si>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</si>
  <si>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</si>
  <si>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</si>
  <si>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</si>
  <si>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</si>
  <si>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</si>
  <si>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</si>
  <si>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</si>
  <si>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</si>
  <si>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</si>
  <si>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</si>
  <si>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</si>
  <si>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</si>
  <si>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</si>
  <si>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</si>
  <si>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</si>
  <si>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</si>
  <si>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</si>
  <si>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</si>
  <si>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</si>
  <si>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</si>
  <si>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</si>
  <si>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</si>
  <si>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</si>
  <si>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</si>
  <si>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</si>
  <si>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</si>
  <si>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</si>
  <si>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</si>
  <si>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</si>
  <si>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</si>
  <si>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</si>
  <si>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</si>
  <si>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</si>
  <si>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</si>
  <si>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</si>
  <si>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</si>
  <si>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</si>
  <si>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</si>
  <si>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</si>
  <si>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</si>
  <si>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</si>
  <si>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</si>
  <si>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</si>
  <si>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</si>
  <si>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</si>
  <si>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</si>
  <si>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</si>
  <si>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</si>
  <si>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</si>
  <si>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</si>
  <si>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</si>
  <si>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</si>
  <si>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</si>
  <si>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</si>
  <si>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</si>
  <si>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</si>
  <si>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</si>
  <si>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</si>
  <si>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</si>
  <si>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</si>
  <si>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</si>
  <si>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</si>
  <si>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</si>
  <si>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</si>
  <si>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</si>
  <si>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</si>
  <si>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</si>
  <si>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</si>
  <si>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</si>
  <si>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</si>
  <si>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</si>
  <si>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</si>
  <si>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</si>
  <si>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</si>
  <si>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</si>
  <si>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</si>
  <si>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</si>
  <si>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</si>
  <si>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</si>
  <si>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</si>
  <si>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</si>
  <si>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</si>
  <si>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</si>
  <si>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</si>
  <si>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</si>
  <si>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</si>
  <si>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</si>
  <si>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</si>
  <si>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</si>
  <si>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</si>
  <si>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</si>
  <si>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</si>
  <si>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</si>
  <si>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</si>
  <si>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</si>
  <si>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</si>
  <si>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</si>
  <si>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</si>
  <si>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</si>
  <si>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</si>
  <si>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</si>
  <si>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</si>
  <si>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</si>
  <si>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</si>
  <si>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</si>
  <si>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</si>
  <si>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</si>
  <si>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</si>
  <si>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</si>
  <si>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</si>
  <si>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</si>
  <si>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</si>
  <si>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</si>
  <si>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</si>
  <si>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</si>
  <si>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</si>
  <si>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</si>
  <si>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</si>
  <si>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</si>
  <si>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</si>
  <si>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</si>
  <si>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</si>
  <si>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</si>
  <si>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</si>
  <si>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</si>
  <si>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</si>
  <si>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</si>
  <si>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</si>
  <si>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</si>
  <si>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</si>
  <si>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</si>
  <si>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</si>
  <si>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</si>
  <si>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</si>
  <si>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</si>
  <si>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</si>
  <si>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</si>
  <si>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</si>
  <si>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</si>
  <si>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</si>
  <si>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</si>
  <si>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</si>
  <si>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</si>
  <si>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</si>
  <si>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</si>
  <si>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</si>
  <si>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</si>
  <si>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</si>
  <si>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</si>
  <si>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</si>
  <si>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</si>
  <si>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</si>
  <si>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</si>
  <si>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</si>
  <si>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</si>
  <si>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</si>
  <si>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</si>
  <si>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</si>
  <si>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</si>
  <si>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</si>
  <si>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</si>
  <si>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</si>
  <si>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</si>
  <si>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</si>
  <si>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</si>
  <si>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</si>
  <si>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</si>
  <si>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</si>
  <si>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</si>
  <si>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</si>
  <si>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</si>
  <si>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</si>
  <si>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</si>
  <si>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</si>
  <si>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</si>
  <si>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</si>
  <si>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</si>
  <si>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</si>
  <si>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</si>
  <si>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</si>
  <si>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</si>
  <si>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</si>
  <si>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</si>
  <si>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</si>
  <si>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</si>
  <si>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</si>
  <si>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</si>
  <si>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</si>
  <si>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</si>
  <si>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</si>
  <si>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</si>
  <si>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</si>
  <si>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</si>
  <si>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</si>
  <si>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</si>
  <si>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</si>
  <si>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</si>
  <si>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</si>
  <si>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</si>
  <si>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</si>
  <si>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</si>
  <si>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</si>
  <si>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</si>
  <si>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</si>
  <si>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</si>
  <si>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</si>
  <si>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</si>
  <si>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</si>
  <si>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</si>
  <si>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</si>
  <si>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</si>
  <si>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</si>
  <si>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</si>
  <si>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</si>
  <si>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</si>
  <si>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</si>
  <si>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</si>
  <si>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</si>
  <si>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</si>
  <si>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</si>
  <si>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</si>
  <si>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</si>
  <si>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</si>
  <si>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</si>
  <si>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</si>
  <si>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</si>
  <si>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</si>
  <si>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</si>
  <si>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</si>
  <si>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</si>
  <si>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</si>
  <si>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</si>
  <si>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</si>
  <si>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</si>
  <si>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</si>
  <si>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</si>
  <si>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</si>
  <si>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</si>
  <si>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</si>
  <si>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</si>
  <si>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</si>
  <si>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</si>
  <si>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</si>
  <si>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</si>
  <si>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</si>
  <si>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</si>
  <si>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</si>
  <si>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</si>
  <si>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</si>
  <si>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</si>
  <si>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</si>
  <si>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</si>
  <si>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</si>
  <si>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</si>
  <si>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</si>
  <si>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</si>
  <si>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</si>
  <si>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</si>
  <si>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</si>
  <si>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</si>
  <si>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</si>
  <si>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</si>
  <si>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</si>
  <si>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</si>
  <si>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</si>
  <si>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</si>
  <si>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</si>
  <si>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</si>
  <si>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</si>
  <si>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</si>
  <si>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</si>
  <si>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</si>
  <si>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</si>
  <si>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</si>
  <si>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</si>
  <si>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</si>
  <si>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</si>
  <si>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</si>
  <si>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</si>
  <si>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</si>
  <si>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</si>
  <si>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</si>
  <si>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</si>
  <si>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</si>
  <si>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</si>
  <si>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</si>
  <si>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</si>
  <si>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</si>
  <si>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</si>
  <si>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</si>
  <si>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</si>
  <si>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</si>
  <si>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</si>
  <si>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</si>
  <si>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</si>
  <si>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</si>
  <si>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</si>
  <si>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</si>
  <si>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</si>
  <si>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</si>
  <si>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</si>
  <si>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</si>
  <si>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</si>
  <si>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</si>
  <si>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</si>
  <si>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</si>
  <si>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</si>
  <si>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</si>
  <si>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</si>
  <si>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</si>
  <si>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</si>
  <si>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</si>
  <si>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</si>
  <si>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</si>
  <si>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</si>
  <si>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</si>
  <si>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</si>
  <si>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</si>
  <si>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</si>
  <si>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</si>
  <si>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</si>
  <si>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</si>
  <si>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</si>
  <si>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</si>
  <si>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</si>
  <si>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</si>
  <si>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</si>
  <si>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</si>
  <si>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</si>
  <si>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</si>
  <si>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</si>
  <si>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</si>
  <si>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</si>
  <si>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</si>
  <si>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</si>
  <si>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</si>
  <si>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</si>
  <si>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</si>
  <si>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</si>
  <si>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</si>
  <si>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</si>
  <si>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</si>
  <si>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</si>
  <si>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</si>
  <si>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</si>
  <si>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</si>
  <si>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</si>
  <si>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</si>
  <si>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</si>
  <si>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</si>
  <si>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</si>
  <si>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</si>
  <si>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</si>
  <si>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</si>
  <si>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</si>
  <si>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</si>
  <si>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</si>
  <si>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</si>
  <si>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</si>
  <si>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</si>
  <si>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</si>
  <si>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</si>
  <si>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</si>
  <si>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</si>
  <si>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</si>
  <si>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</si>
  <si>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</si>
  <si>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</si>
  <si>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</si>
  <si>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</si>
  <si>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</si>
  <si>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</si>
  <si>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</si>
  <si>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</si>
  <si>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</si>
  <si>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</si>
  <si>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</si>
  <si>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</si>
  <si>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</si>
  <si>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</si>
  <si>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</si>
  <si>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</si>
  <si>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</si>
  <si>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</si>
  <si>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</si>
  <si>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</si>
  <si>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</si>
  <si>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</si>
  <si>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</si>
  <si>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</si>
  <si>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</si>
  <si>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</si>
  <si>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</si>
  <si>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</si>
  <si>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</si>
  <si>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</si>
  <si>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</si>
  <si>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</si>
  <si>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</si>
  <si>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</si>
  <si>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</si>
  <si>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</si>
  <si>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</si>
  <si>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</si>
  <si>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</si>
  <si>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</si>
  <si>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</si>
  <si>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</si>
  <si>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</si>
  <si>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</si>
  <si>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</si>
  <si>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</si>
  <si>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</si>
  <si>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</si>
  <si>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</si>
  <si>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</si>
  <si>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</si>
  <si>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</si>
  <si>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</si>
  <si>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</si>
  <si>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</si>
  <si>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</si>
  <si>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</si>
  <si>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</si>
  <si>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</si>
  <si>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</si>
  <si>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</si>
  <si>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</si>
  <si>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</si>
  <si>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</si>
  <si>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</si>
  <si>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</si>
  <si>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</si>
  <si>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</si>
  <si>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</si>
  <si>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</si>
  <si>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</si>
  <si>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</si>
  <si>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</si>
  <si>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</si>
  <si>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</si>
  <si>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</si>
  <si>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</si>
  <si>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</si>
  <si>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</si>
  <si>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</si>
  <si>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</si>
  <si>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</si>
  <si>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</si>
  <si>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</si>
  <si>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</si>
  <si>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</si>
  <si>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</si>
  <si>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</si>
  <si>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</si>
  <si>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</si>
  <si>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</si>
  <si>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</si>
  <si>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</si>
  <si>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</si>
  <si>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</si>
  <si>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</si>
  <si>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</si>
  <si>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</si>
  <si>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</si>
  <si>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</si>
  <si>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</si>
  <si>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</si>
  <si>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</si>
  <si>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</si>
  <si>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</si>
  <si>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</si>
  <si>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</si>
  <si>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</si>
  <si>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</si>
  <si>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</si>
  <si>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</si>
  <si>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</si>
  <si>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</si>
  <si>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</si>
  <si>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</si>
  <si>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</si>
  <si>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</si>
  <si>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</si>
  <si>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</si>
  <si>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</si>
  <si>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</si>
  <si>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</si>
  <si>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</si>
  <si>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</si>
  <si>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</si>
  <si>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</si>
  <si>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</si>
  <si>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</si>
  <si>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</si>
  <si>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</si>
  <si>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</si>
  <si>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</si>
  <si>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</si>
  <si>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</si>
  <si>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</si>
  <si>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</si>
  <si>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</si>
  <si>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</si>
  <si>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</si>
  <si>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</si>
  <si>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</si>
  <si>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</si>
  <si>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</si>
  <si>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</si>
  <si>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</si>
  <si>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</si>
  <si>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</si>
  <si>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</si>
  <si>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</si>
  <si>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</si>
  <si>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</si>
  <si>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</si>
  <si>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</si>
  <si>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</si>
  <si>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</si>
  <si>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</si>
  <si>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</si>
  <si>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</si>
  <si>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</si>
  <si>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</si>
  <si>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</si>
  <si>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</si>
  <si>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</si>
  <si>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</si>
  <si>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</si>
  <si>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</si>
  <si>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</si>
  <si>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</si>
  <si>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</si>
  <si>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</si>
  <si>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</si>
  <si>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</si>
  <si>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</si>
  <si>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</si>
  <si>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</si>
  <si>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</si>
  <si>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</si>
  <si>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</si>
  <si>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</si>
  <si>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</si>
  <si>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</si>
  <si>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</si>
  <si>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</si>
  <si>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</si>
  <si>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</si>
  <si>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</si>
  <si>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</si>
  <si>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</si>
  <si>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</si>
  <si>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</si>
  <si>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</si>
  <si>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</si>
  <si>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</si>
  <si>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</si>
  <si>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</si>
  <si>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</si>
  <si>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</si>
  <si>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</si>
  <si>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</si>
  <si>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</si>
  <si>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</si>
  <si>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</si>
  <si>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</si>
  <si>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</si>
  <si>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</si>
  <si>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</si>
  <si>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</si>
  <si>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</si>
  <si>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</si>
  <si>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</si>
  <si>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</si>
  <si>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</si>
  <si>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</si>
  <si>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</si>
  <si>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</si>
  <si>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</si>
  <si>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</si>
  <si>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</si>
  <si>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</si>
  <si>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</si>
  <si>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</si>
  <si>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</si>
  <si>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</si>
  <si>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</si>
  <si>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</si>
  <si>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</si>
  <si>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</si>
  <si>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</si>
  <si>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</si>
  <si>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</si>
  <si>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</si>
  <si>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</si>
  <si>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</si>
  <si>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</si>
  <si>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</si>
  <si>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</si>
  <si>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</si>
  <si>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</si>
  <si>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</si>
  <si>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</si>
  <si>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</si>
  <si>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</si>
  <si>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</si>
  <si>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</si>
  <si>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</si>
  <si>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</si>
  <si>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</si>
  <si>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</si>
  <si>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</si>
  <si>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</si>
  <si>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</si>
  <si>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</si>
  <si>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</si>
  <si>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</si>
  <si>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</si>
  <si>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</si>
  <si>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</si>
  <si>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</si>
  <si>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</si>
  <si>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</si>
  <si>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</si>
  <si>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</si>
  <si>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</si>
  <si>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</si>
  <si>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</si>
  <si>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</si>
  <si>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</si>
  <si>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</si>
  <si>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</si>
  <si>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</si>
  <si>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</si>
  <si>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</si>
  <si>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</si>
  <si>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</si>
  <si>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</si>
  <si>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</si>
  <si>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</si>
  <si>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</si>
  <si>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</si>
  <si>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</si>
  <si>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</si>
  <si>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</si>
  <si>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</si>
  <si>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</si>
  <si>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</si>
  <si>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</si>
  <si>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</si>
  <si>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</si>
  <si>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</si>
  <si>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</si>
  <si>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</si>
  <si>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</si>
  <si>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</si>
  <si>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</si>
  <si>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</si>
  <si>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</si>
  <si>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</si>
  <si>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</si>
  <si>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</si>
  <si>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</si>
  <si>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</si>
  <si>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</si>
  <si>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</si>
  <si>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</si>
  <si>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</si>
  <si>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</si>
  <si>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</si>
  <si>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</si>
  <si>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</si>
  <si>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</si>
  <si>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</si>
  <si>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</si>
  <si>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</si>
  <si>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</si>
  <si>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</si>
  <si>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</si>
  <si>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</si>
  <si>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</si>
  <si>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</si>
  <si>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</si>
  <si>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</si>
  <si>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</si>
  <si>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</si>
  <si>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</si>
  <si>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</si>
  <si>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</si>
  <si>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</si>
  <si>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</si>
  <si>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</si>
  <si>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</si>
  <si>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</si>
  <si>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</si>
  <si>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</si>
  <si>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</si>
  <si>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</si>
  <si>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</si>
  <si>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</si>
  <si>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</si>
  <si>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</si>
  <si>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</si>
  <si>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</si>
  <si>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</si>
  <si>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</si>
  <si>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</si>
  <si>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</si>
  <si>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</si>
  <si>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</si>
  <si>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</si>
  <si>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</si>
  <si>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</si>
  <si>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</si>
  <si>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</si>
  <si>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</si>
  <si>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</si>
  <si>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</si>
  <si>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</si>
  <si>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</si>
  <si>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</si>
  <si>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</si>
  <si>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</si>
  <si>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</si>
  <si>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</si>
  <si>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</si>
  <si>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</si>
  <si>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</si>
  <si>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</si>
  <si>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</si>
  <si>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</si>
  <si>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</si>
  <si>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</si>
  <si>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</si>
  <si>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</si>
  <si>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</si>
  <si>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</si>
  <si>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</si>
  <si>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</si>
  <si>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</si>
  <si>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</si>
  <si>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</si>
  <si>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</si>
  <si>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</si>
  <si>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</si>
  <si>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</si>
  <si>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</si>
  <si>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</si>
  <si>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</si>
  <si>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</si>
  <si>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</si>
  <si>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</si>
  <si>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</si>
  <si>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</si>
  <si>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</si>
  <si>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</si>
  <si>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</si>
  <si>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</si>
  <si>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</si>
  <si>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</si>
  <si>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</si>
  <si>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</si>
  <si>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</si>
  <si>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</si>
  <si>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</si>
  <si>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</si>
  <si>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</si>
  <si>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</si>
  <si>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</si>
  <si>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</si>
  <si>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</si>
  <si>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</si>
  <si>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</si>
  <si>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</si>
  <si>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</si>
  <si>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</si>
  <si>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</si>
  <si>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</si>
  <si>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</si>
  <si>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</si>
  <si>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</si>
  <si>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</si>
  <si>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</si>
  <si>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</si>
  <si>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</si>
  <si>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</si>
  <si>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</si>
  <si>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</si>
  <si>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</si>
  <si>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</si>
  <si>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</si>
  <si>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</si>
  <si>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</si>
  <si>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</si>
  <si>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</si>
  <si>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</si>
  <si>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</si>
  <si>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</si>
  <si>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</si>
  <si>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</si>
  <si>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</si>
  <si>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</si>
  <si>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</si>
  <si>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</si>
  <si>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</si>
  <si>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</si>
  <si>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</si>
  <si>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</si>
  <si>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</si>
  <si>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</si>
  <si>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</si>
  <si>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</si>
  <si>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</si>
  <si>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</si>
  <si>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</si>
  <si>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</si>
  <si>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</si>
  <si>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</si>
  <si>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</si>
  <si>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</si>
  <si>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</si>
  <si>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</si>
  <si>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</si>
  <si>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</si>
  <si>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</si>
  <si>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</si>
  <si>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</si>
  <si>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</si>
  <si>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</si>
  <si>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</si>
  <si>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</si>
  <si>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</si>
  <si>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</si>
  <si>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</si>
  <si>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</si>
  <si>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</si>
  <si>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</si>
  <si>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</si>
  <si>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</si>
  <si>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</si>
  <si>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</si>
  <si>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</si>
  <si>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</si>
  <si>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</si>
  <si>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</si>
  <si>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</si>
  <si>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</si>
  <si>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</si>
  <si>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</si>
  <si>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</si>
  <si>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</si>
  <si>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</si>
  <si>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</si>
  <si>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</si>
  <si>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</si>
  <si>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</si>
  <si>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</si>
  <si>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</si>
  <si>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</si>
  <si>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</si>
  <si>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</si>
  <si>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</si>
  <si>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</si>
  <si>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</si>
  <si>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</si>
  <si>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</si>
  <si>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</si>
  <si>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</si>
  <si>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</si>
  <si>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</si>
  <si>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</si>
  <si>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</si>
  <si>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</si>
  <si>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</si>
  <si>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</si>
  <si>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</si>
  <si>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</si>
  <si>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</si>
  <si>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</si>
  <si>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</si>
  <si>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</si>
  <si>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</si>
  <si>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</si>
  <si>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</si>
  <si>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</si>
  <si>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</si>
  <si>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</si>
  <si>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</si>
  <si>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</si>
  <si>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</si>
  <si>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</si>
  <si>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</si>
  <si>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</si>
  <si>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</si>
  <si>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</si>
  <si>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</si>
  <si>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</si>
  <si>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</si>
  <si>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</si>
  <si>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</si>
  <si>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</si>
  <si>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</si>
  <si>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</si>
  <si>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</si>
  <si>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</si>
  <si>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</si>
  <si>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</si>
  <si>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</si>
  <si>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</si>
  <si>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</si>
  <si>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</si>
  <si>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</si>
  <si>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</si>
  <si>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</si>
  <si>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</si>
  <si>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</si>
  <si>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</si>
  <si>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</si>
  <si>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</si>
  <si>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</si>
  <si>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</si>
  <si>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</si>
  <si>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</si>
  <si>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</si>
  <si>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</si>
  <si>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</si>
  <si>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</si>
  <si>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</si>
  <si>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</si>
  <si>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</si>
  <si>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</si>
  <si>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</si>
  <si>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</si>
  <si>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</si>
  <si>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</si>
  <si>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</si>
  <si>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</si>
  <si>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</si>
  <si>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</si>
  <si>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</si>
  <si>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</si>
  <si>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</si>
  <si>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</si>
  <si>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</si>
  <si>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</si>
  <si>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</si>
  <si>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</si>
  <si>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</si>
  <si>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</si>
  <si>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</si>
  <si>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</si>
  <si>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</si>
  <si>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</si>
  <si>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</si>
  <si>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</si>
  <si>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</si>
  <si>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</si>
  <si>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</si>
  <si>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</si>
  <si>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</si>
  <si>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</si>
  <si>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</si>
  <si>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</si>
  <si>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</si>
  <si>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</si>
  <si>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</si>
  <si>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</si>
  <si>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</si>
  <si>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</si>
  <si>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</si>
  <si>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</si>
  <si>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</si>
  <si>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</si>
  <si>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</si>
  <si>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</si>
  <si>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</si>
  <si>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</si>
  <si>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</si>
  <si>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</si>
  <si>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</si>
  <si>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</si>
  <si>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</si>
  <si>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</si>
  <si>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</si>
  <si>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</si>
  <si>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</si>
  <si>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</si>
  <si>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</si>
  <si>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</si>
  <si>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</si>
  <si>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</si>
  <si>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</si>
  <si>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</si>
  <si>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</si>
  <si>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</si>
  <si>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</si>
  <si>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</si>
  <si>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</si>
  <si>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</si>
  <si>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</si>
  <si>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</si>
  <si>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</si>
  <si>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</si>
  <si>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</si>
  <si>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</si>
  <si>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</si>
  <si>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</si>
  <si>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</si>
  <si>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</si>
  <si>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</si>
  <si>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</si>
  <si>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</si>
  <si>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</si>
  <si>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</si>
  <si>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</si>
  <si>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</si>
  <si>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</si>
  <si>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</si>
  <si>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</si>
  <si>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</si>
  <si>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</si>
  <si>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</si>
  <si>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</si>
  <si>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</si>
  <si>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</si>
  <si>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</si>
  <si>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</si>
  <si>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</si>
  <si>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</si>
  <si>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</si>
  <si>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</si>
  <si>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</si>
  <si>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</si>
  <si>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</si>
  <si>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</si>
  <si>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</si>
  <si>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</si>
  <si>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</si>
  <si>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</si>
  <si>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</si>
  <si>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</si>
  <si>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</si>
  <si>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</si>
  <si>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</si>
  <si>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</si>
  <si>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</si>
  <si>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</si>
  <si>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</si>
  <si>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</si>
  <si>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</si>
  <si>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</si>
  <si>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</si>
  <si>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</si>
  <si>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</si>
  <si>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</si>
  <si>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</si>
  <si>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</si>
  <si>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</si>
  <si>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</si>
  <si>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</si>
  <si>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</si>
  <si>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</si>
  <si>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</si>
  <si>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</si>
  <si>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</si>
  <si>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</si>
  <si>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</si>
  <si>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</si>
  <si>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</si>
  <si>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</si>
  <si>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</si>
  <si>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</si>
  <si>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</si>
  <si>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</si>
  <si>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</si>
  <si>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</si>
  <si>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</si>
  <si>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</si>
  <si>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</si>
  <si>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</si>
  <si>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</si>
  <si>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</si>
  <si>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</si>
  <si>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</si>
  <si>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</si>
  <si>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</si>
  <si>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</si>
  <si>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</si>
  <si>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</si>
  <si>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</si>
  <si>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</si>
  <si>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</si>
  <si>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</si>
  <si>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</si>
  <si>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</si>
  <si>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</si>
  <si>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</si>
  <si>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</si>
  <si>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</si>
  <si>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</si>
  <si>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</si>
  <si>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</si>
  <si>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</si>
  <si>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</si>
  <si>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</si>
  <si>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</si>
  <si>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</si>
  <si>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</si>
  <si>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</si>
  <si>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</si>
  <si>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</si>
  <si>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</si>
  <si>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</si>
  <si>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</si>
  <si>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</si>
  <si>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</si>
  <si>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</si>
  <si>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</si>
  <si>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</si>
  <si>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</si>
  <si>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</si>
  <si>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</si>
  <si>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</si>
  <si>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</si>
  <si>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</si>
  <si>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</si>
  <si>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</si>
  <si>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</si>
  <si>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</si>
  <si>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</si>
  <si>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</si>
  <si>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</si>
  <si>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</si>
  <si>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</si>
  <si>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</si>
  <si>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</si>
  <si>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</si>
  <si>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</si>
  <si>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</si>
  <si>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</si>
  <si>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</si>
  <si>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</si>
  <si>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</si>
  <si>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</si>
  <si>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</si>
  <si>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</si>
  <si>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</si>
  <si>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</si>
  <si>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</si>
  <si>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</si>
  <si>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</si>
  <si>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</si>
  <si>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</si>
  <si>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</si>
  <si>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</si>
  <si>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</si>
  <si>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</si>
  <si>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</si>
  <si>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</si>
  <si>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</si>
  <si>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</si>
  <si>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</si>
  <si>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</si>
  <si>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</si>
  <si>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</si>
  <si>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</si>
  <si>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</si>
  <si>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</si>
  <si>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</si>
  <si>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</si>
  <si>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</si>
  <si>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</si>
  <si>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</si>
  <si>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</si>
  <si>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</si>
  <si>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</si>
  <si>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</si>
  <si>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</si>
  <si>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</si>
  <si>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</si>
  <si>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</si>
  <si>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</si>
  <si>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</si>
  <si>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</si>
  <si>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</si>
  <si>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</si>
  <si>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</si>
  <si>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</si>
  <si>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</si>
  <si>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</si>
  <si>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</si>
  <si>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</si>
  <si>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</si>
  <si>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</si>
  <si>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</si>
  <si>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</si>
  <si>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</si>
  <si>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</si>
  <si>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</si>
  <si>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</si>
  <si>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</si>
  <si>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</si>
  <si>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</si>
  <si>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</si>
  <si>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</si>
  <si>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</si>
  <si>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</si>
  <si>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</si>
  <si>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</si>
  <si>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</si>
  <si>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</si>
  <si>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</si>
  <si>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</si>
  <si>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</si>
  <si>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</si>
  <si>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</si>
  <si>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</si>
  <si>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</si>
  <si>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</si>
  <si>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</si>
  <si>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</si>
  <si>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</si>
  <si>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</si>
  <si>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</si>
  <si>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</si>
  <si>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</si>
  <si>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</si>
  <si>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</si>
  <si>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</si>
  <si>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</si>
  <si>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</si>
  <si>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</si>
  <si>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</si>
  <si>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</si>
  <si>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</si>
  <si>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</si>
  <si>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</si>
  <si>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</si>
  <si>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</si>
  <si>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</si>
  <si>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</si>
  <si>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</si>
  <si>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</si>
  <si>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</si>
  <si>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</si>
  <si>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</si>
  <si>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</si>
  <si>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</si>
  <si>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</si>
  <si>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</si>
  <si>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</si>
  <si>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</si>
  <si>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</si>
  <si>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</si>
  <si>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</si>
  <si>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</si>
  <si>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</si>
  <si>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</si>
  <si>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</si>
  <si>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</si>
  <si>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</si>
  <si>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</si>
  <si>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</si>
  <si>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</si>
  <si>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</si>
  <si>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</si>
  <si>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</si>
  <si>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</si>
  <si>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</si>
  <si>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</si>
  <si>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</si>
  <si>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</si>
  <si>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</si>
  <si>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</si>
  <si>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</si>
  <si>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</si>
  <si>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</si>
  <si>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</si>
  <si>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</si>
  <si>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</si>
  <si>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</si>
  <si>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</si>
  <si>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</si>
  <si>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</si>
  <si>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</si>
  <si>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</si>
  <si>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</si>
  <si>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</si>
  <si>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</si>
  <si>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</si>
  <si>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</si>
  <si>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</si>
  <si>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</si>
  <si>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</si>
  <si>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</si>
  <si>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</si>
  <si>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</si>
  <si>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</si>
  <si>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</si>
  <si>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</si>
  <si>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</si>
  <si>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</si>
  <si>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</si>
  <si>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</si>
  <si>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</si>
  <si>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</si>
  <si>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</si>
  <si>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</si>
  <si>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</si>
  <si>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</si>
  <si>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</si>
  <si>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</si>
  <si>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</si>
  <si>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</si>
  <si>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</si>
  <si>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</si>
  <si>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</si>
  <si>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</si>
  <si>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</si>
  <si>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</si>
  <si>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</si>
  <si>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</si>
  <si>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</si>
  <si>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</si>
  <si>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</si>
  <si>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</si>
  <si>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</si>
  <si>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</si>
  <si>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</si>
  <si>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</si>
  <si>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</si>
  <si>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</si>
  <si>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</si>
  <si>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</si>
  <si>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</si>
  <si>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</si>
  <si>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</si>
  <si>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</si>
  <si>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</si>
  <si>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</si>
  <si>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</si>
  <si>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</si>
  <si>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</si>
  <si>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</si>
  <si>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</si>
  <si>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</si>
  <si>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</si>
  <si>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</si>
  <si>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</si>
  <si>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</si>
  <si>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</si>
  <si>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</si>
  <si>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</si>
  <si>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</si>
  <si>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</si>
  <si>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</si>
  <si>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</si>
  <si>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</si>
  <si>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</si>
  <si>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</si>
  <si>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</si>
  <si>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</si>
  <si>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</si>
  <si>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</si>
  <si>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</si>
  <si>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</si>
  <si>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</si>
  <si>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</si>
  <si>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</si>
  <si>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</si>
  <si>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</si>
  <si>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</si>
  <si>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</si>
  <si>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</si>
  <si>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</si>
  <si>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</si>
  <si>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</si>
  <si>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</si>
  <si>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</si>
  <si>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</si>
  <si>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</si>
  <si>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</si>
  <si>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</si>
  <si>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</si>
  <si>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</si>
  <si>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</si>
  <si>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</si>
  <si>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</si>
  <si>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</si>
  <si>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</si>
  <si>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</si>
  <si>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</si>
  <si>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</si>
  <si>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</si>
  <si>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</si>
  <si>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</si>
  <si>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</si>
  <si>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</si>
  <si>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</si>
  <si>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</si>
  <si>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</si>
  <si>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</si>
  <si>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</si>
  <si>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</si>
  <si>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</si>
  <si>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</si>
  <si>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</si>
  <si>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</si>
  <si>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</si>
  <si>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</si>
  <si>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</si>
  <si>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</si>
  <si>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</si>
  <si>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</si>
  <si>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</si>
  <si>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</si>
  <si>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</si>
  <si>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</si>
  <si>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</si>
  <si>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</si>
  <si>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</si>
  <si>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</si>
  <si>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</si>
  <si>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</si>
  <si>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</si>
  <si>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</si>
  <si>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</si>
  <si>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</si>
  <si>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</si>
  <si>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</si>
  <si>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</si>
  <si>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</si>
  <si>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</si>
  <si>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</si>
  <si>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</si>
  <si>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</si>
  <si>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</si>
  <si>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</si>
  <si>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</si>
  <si>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</si>
  <si>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</si>
  <si>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</si>
  <si>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</si>
  <si>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</si>
  <si>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</si>
  <si>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</si>
  <si>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</si>
  <si>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</si>
  <si>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</si>
  <si>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</si>
  <si>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</si>
  <si>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</si>
  <si>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</si>
  <si>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</si>
  <si>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</si>
  <si>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</si>
  <si>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</si>
  <si>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</si>
  <si>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</si>
  <si>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</si>
  <si>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</si>
  <si>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</si>
  <si>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</si>
  <si>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</si>
  <si>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</si>
  <si>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</si>
  <si>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</si>
  <si>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</si>
  <si>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</si>
  <si>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</si>
  <si>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</si>
  <si>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</si>
  <si>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</si>
  <si>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</si>
  <si>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</si>
  <si>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</si>
  <si>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</si>
  <si>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</si>
  <si>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</si>
  <si>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</si>
  <si>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</si>
  <si>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</si>
  <si>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</si>
  <si>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</si>
  <si>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</si>
  <si>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</si>
  <si>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</si>
  <si>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</si>
  <si>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</si>
  <si>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</si>
  <si>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</si>
  <si>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</si>
  <si>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</si>
  <si>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</si>
  <si>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</si>
  <si>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</si>
  <si>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</si>
  <si>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</si>
  <si>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</si>
  <si>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</si>
  <si>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</si>
  <si>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</si>
  <si>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</si>
  <si>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</si>
  <si>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</si>
  <si>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</si>
  <si>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</si>
  <si>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</si>
  <si>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</si>
  <si>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</si>
  <si>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</si>
  <si>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</si>
  <si>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</si>
  <si>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</si>
  <si>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</si>
  <si>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</si>
  <si>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</si>
  <si>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</si>
  <si>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</si>
  <si>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</si>
  <si>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</si>
  <si>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</si>
  <si>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</si>
  <si>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</si>
  <si>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</si>
  <si>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</si>
  <si>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</si>
  <si>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</si>
  <si>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</si>
  <si>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</si>
  <si>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</si>
  <si>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</si>
  <si>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</si>
  <si>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</si>
  <si>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</si>
  <si>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</si>
  <si>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</si>
  <si>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</si>
  <si>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</si>
  <si>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</si>
  <si>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</si>
  <si>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</si>
  <si>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</si>
  <si>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</si>
  <si>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</si>
  <si>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</si>
  <si>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</si>
  <si>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</si>
  <si>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</si>
  <si>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</si>
  <si>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</si>
  <si>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</si>
  <si>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</si>
  <si>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</si>
  <si>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</si>
  <si>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</si>
  <si>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</si>
  <si>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</si>
  <si>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</si>
  <si>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</si>
  <si>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</si>
  <si>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</si>
  <si>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</si>
  <si>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</si>
  <si>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</si>
  <si>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</si>
  <si>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</si>
  <si>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</si>
  <si>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</si>
  <si>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</si>
  <si>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</si>
  <si>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</si>
  <si>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</si>
  <si>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</si>
  <si>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</si>
  <si>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</si>
  <si>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</si>
  <si>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</si>
  <si>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</si>
  <si>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</si>
  <si>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</si>
  <si>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</si>
  <si>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</si>
  <si>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</si>
  <si>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</si>
  <si>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</si>
  <si>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</si>
  <si>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</si>
  <si>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</si>
  <si>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</si>
  <si>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</si>
  <si>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</si>
  <si>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</si>
  <si>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</si>
  <si>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</si>
  <si>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</si>
  <si>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</si>
  <si>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</si>
  <si>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</si>
  <si>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</si>
  <si>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</si>
  <si>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</si>
  <si>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</si>
  <si>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</si>
  <si>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</si>
  <si>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</si>
  <si>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</si>
  <si>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</si>
  <si>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</si>
  <si>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</si>
  <si>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</si>
  <si>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</si>
  <si>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</si>
  <si>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</si>
  <si>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</si>
  <si>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</si>
  <si>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</si>
  <si>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</si>
  <si>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</si>
  <si>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</si>
  <si>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</si>
  <si>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</si>
  <si>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</si>
  <si>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</si>
  <si>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</si>
  <si>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</si>
  <si>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</si>
  <si>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</si>
  <si>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</si>
  <si>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</si>
  <si>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</si>
  <si>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</si>
  <si>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</si>
  <si>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</si>
  <si>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</si>
  <si>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</si>
  <si>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</si>
  <si>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</si>
  <si>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</si>
  <si>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</si>
  <si>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</si>
  <si>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</si>
  <si>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</si>
  <si>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</si>
  <si>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</si>
  <si>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</si>
  <si>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</si>
  <si>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</si>
  <si>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</si>
  <si>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</si>
  <si>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</si>
  <si>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</si>
  <si>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</si>
  <si>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</si>
  <si>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</si>
  <si>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</si>
  <si>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</si>
  <si>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</si>
  <si>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</si>
  <si>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</si>
  <si>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</si>
  <si>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</si>
  <si>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</si>
  <si>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</si>
  <si>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</si>
  <si>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</si>
  <si>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</si>
  <si>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</si>
  <si>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</si>
  <si>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</si>
  <si>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</si>
  <si>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</si>
  <si>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</si>
  <si>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</si>
  <si>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</si>
  <si>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</si>
  <si>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</si>
  <si>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</si>
  <si>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</si>
  <si>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</si>
  <si>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</si>
  <si>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</si>
  <si>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</si>
  <si>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</si>
  <si>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</si>
  <si>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</si>
  <si>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</si>
  <si>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</si>
  <si>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</si>
  <si>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</si>
  <si>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</si>
  <si>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</si>
  <si>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</si>
  <si>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</si>
  <si>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</si>
  <si>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</si>
  <si>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</si>
  <si>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</si>
  <si>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</si>
  <si>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</si>
  <si>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</si>
  <si>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</si>
  <si>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</si>
  <si>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</si>
  <si>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</si>
  <si>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</si>
  <si>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</si>
  <si>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</si>
  <si>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</si>
  <si>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</si>
  <si>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</si>
  <si>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</si>
  <si>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</si>
  <si>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</si>
  <si>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</si>
  <si>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</si>
  <si>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</si>
  <si>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</si>
  <si>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</si>
  <si>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</si>
  <si>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</si>
  <si>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</si>
  <si>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</si>
  <si>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</si>
  <si>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</si>
  <si>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</si>
  <si>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</si>
  <si>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</si>
  <si>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</si>
  <si>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</si>
  <si>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</si>
  <si>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</si>
  <si>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</si>
  <si>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</si>
  <si>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</si>
  <si>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</si>
  <si>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</si>
  <si>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</si>
  <si>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</si>
  <si>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</si>
  <si>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</si>
  <si>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</si>
  <si>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</si>
  <si>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</si>
  <si>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</si>
  <si>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</si>
  <si>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</si>
  <si>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</si>
  <si>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</si>
  <si>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</si>
  <si>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</si>
  <si>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</si>
  <si>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</si>
  <si>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</si>
  <si>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</si>
  <si>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</si>
  <si>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</si>
  <si>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</si>
  <si>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</si>
  <si>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</si>
  <si>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</si>
  <si>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</si>
  <si>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</si>
  <si>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DONJA MOTIČINA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</si>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</sst>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897173.97000000009</v>
      </c>
      <c r="D2" s="7">
        <f>'PR-RAS'!E6</f>
        <v>1658391.0999999999</v>
      </c>
      <c r="E2" s="7">
        <v>0</v>
      </c>
      <c r="F2" s="7">
        <v>0</v>
      </c>
      <c r="G2" s="8">
        <f t="shared" ref="G2:G274" si="0">(B2/1000)*(C2*1+D2*2)</f>
        <v>4213.9561700000004</v>
      </c>
      <c r="H2" s="8">
        <f t="shared" ref="H2:H274" si="1">ABS(C2-ROUND(C2,0))+ABS(D2-ROUND(D2,0))</f>
        <v>0.12999999977182597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167750.72000000003</v>
      </c>
      <c r="D3" s="2">
        <f>'PR-RAS'!E7</f>
        <v>201862.21000000002</v>
      </c>
      <c r="E3" s="2">
        <v>0</v>
      </c>
      <c r="F3" s="2">
        <v>0</v>
      </c>
      <c r="G3" s="3">
        <f t="shared" si="0"/>
        <v>1142.9502800000002</v>
      </c>
      <c r="H3" s="3">
        <f t="shared" si="1"/>
        <v>0.48999999999068677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157024.42000000001</v>
      </c>
      <c r="D4" s="2">
        <f>'PR-RAS'!E8</f>
        <v>201282.54</v>
      </c>
      <c r="E4" s="2">
        <v>0</v>
      </c>
      <c r="F4" s="2">
        <v>0</v>
      </c>
      <c r="G4" s="3">
        <f t="shared" si="0"/>
        <v>1678.7685000000001</v>
      </c>
      <c r="H4" s="3">
        <f t="shared" si="1"/>
        <v>0.88000000000465661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157024.42000000001</v>
      </c>
      <c r="D5" s="2">
        <f>'PR-RAS'!E9</f>
        <v>201282.54</v>
      </c>
      <c r="E5" s="2">
        <v>0</v>
      </c>
      <c r="F5" s="2">
        <v>0</v>
      </c>
      <c r="G5" s="3">
        <f t="shared" si="0"/>
        <v>2238.3580000000002</v>
      </c>
      <c r="H5" s="3">
        <f t="shared" si="1"/>
        <v>0.88000000000465661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9520.0400000000009</v>
      </c>
      <c r="D19" s="2">
        <f>'PR-RAS'!E23</f>
        <v>0</v>
      </c>
      <c r="E19" s="2">
        <v>0</v>
      </c>
      <c r="F19" s="2">
        <v>0</v>
      </c>
      <c r="G19" s="3">
        <f t="shared" si="0"/>
        <v>171.36072000000001</v>
      </c>
      <c r="H19" s="3">
        <f t="shared" si="1"/>
        <v>4.0000000000873115E-2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9520.0400000000009</v>
      </c>
      <c r="D20" s="2">
        <f>'PR-RAS'!E24</f>
        <v>0</v>
      </c>
      <c r="E20" s="2">
        <v>0</v>
      </c>
      <c r="F20" s="2">
        <v>0</v>
      </c>
      <c r="G20" s="3">
        <f t="shared" si="0"/>
        <v>180.88076000000001</v>
      </c>
      <c r="H20" s="3">
        <f t="shared" si="1"/>
        <v>4.0000000000873115E-2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1206.26</v>
      </c>
      <c r="D25" s="2">
        <f>'PR-RAS'!E29</f>
        <v>579.66999999999996</v>
      </c>
      <c r="E25" s="2">
        <v>0</v>
      </c>
      <c r="F25" s="2">
        <v>0</v>
      </c>
      <c r="G25" s="3">
        <f t="shared" si="0"/>
        <v>56.7744</v>
      </c>
      <c r="H25" s="3">
        <f t="shared" si="1"/>
        <v>0.59000000000003183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1206.26</v>
      </c>
      <c r="D27" s="2">
        <f>'PR-RAS'!E31</f>
        <v>579.66999999999996</v>
      </c>
      <c r="E27" s="2">
        <v>0</v>
      </c>
      <c r="F27" s="2">
        <v>0</v>
      </c>
      <c r="G27" s="3">
        <f t="shared" si="0"/>
        <v>61.505599999999994</v>
      </c>
      <c r="H27" s="3">
        <f t="shared" si="1"/>
        <v>0.59000000000003183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594688.59</v>
      </c>
      <c r="D45" s="2">
        <f>'PR-RAS'!E49</f>
        <v>1287942.08</v>
      </c>
      <c r="E45" s="2">
        <v>0</v>
      </c>
      <c r="F45" s="2">
        <v>0</v>
      </c>
      <c r="G45" s="3">
        <f t="shared" si="0"/>
        <v>139505.201</v>
      </c>
      <c r="H45" s="3">
        <f t="shared" si="1"/>
        <v>0.4900000001071021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782249.28</v>
      </c>
      <c r="E49" s="2">
        <v>0</v>
      </c>
      <c r="F49" s="2">
        <v>0</v>
      </c>
      <c r="G49" s="3">
        <f t="shared" si="0"/>
        <v>75095.93088</v>
      </c>
      <c r="H49" s="3">
        <f t="shared" si="1"/>
        <v>0.28000000002793968</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782249.28</v>
      </c>
      <c r="E53" s="2">
        <v>0</v>
      </c>
      <c r="F53" s="2">
        <v>0</v>
      </c>
      <c r="G53" s="3">
        <f t="shared" si="0"/>
        <v>81353.92512</v>
      </c>
      <c r="H53" s="3">
        <f t="shared" si="1"/>
        <v>0.28000000002793968</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3672</v>
      </c>
      <c r="D54" s="2">
        <f>'PR-RAS'!E58</f>
        <v>7850</v>
      </c>
      <c r="E54" s="2">
        <v>0</v>
      </c>
      <c r="F54" s="2">
        <v>0</v>
      </c>
      <c r="G54" s="3">
        <f t="shared" si="0"/>
        <v>1026.7159999999999</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3672</v>
      </c>
      <c r="D55" s="2">
        <f>'PR-RAS'!E59</f>
        <v>0</v>
      </c>
      <c r="E55" s="2">
        <v>0</v>
      </c>
      <c r="F55" s="2">
        <v>0</v>
      </c>
      <c r="G55" s="3">
        <f t="shared" si="0"/>
        <v>198.28800000000001</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7850</v>
      </c>
      <c r="E56" s="2">
        <v>0</v>
      </c>
      <c r="F56" s="2">
        <v>0</v>
      </c>
      <c r="G56" s="3">
        <f t="shared" si="0"/>
        <v>863.5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271187.37</v>
      </c>
      <c r="D57" s="2">
        <f>'PR-RAS'!E61</f>
        <v>0</v>
      </c>
      <c r="E57" s="2">
        <v>0</v>
      </c>
      <c r="F57" s="2">
        <v>0</v>
      </c>
      <c r="G57" s="3">
        <f t="shared" si="0"/>
        <v>15186.49272</v>
      </c>
      <c r="H57" s="3">
        <f t="shared" si="1"/>
        <v>0.36999999999534339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271187.37</v>
      </c>
      <c r="D58" s="2">
        <f>'PR-RAS'!E62</f>
        <v>0</v>
      </c>
      <c r="E58" s="2">
        <v>0</v>
      </c>
      <c r="F58" s="2">
        <v>0</v>
      </c>
      <c r="G58" s="3">
        <f t="shared" si="0"/>
        <v>15457.68009</v>
      </c>
      <c r="H58" s="3">
        <f t="shared" si="1"/>
        <v>0.36999999999534339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185857.8</v>
      </c>
      <c r="D60" s="2">
        <f>'PR-RAS'!E64</f>
        <v>184016.76</v>
      </c>
      <c r="E60" s="2">
        <v>0</v>
      </c>
      <c r="F60" s="2">
        <v>0</v>
      </c>
      <c r="G60" s="3">
        <f t="shared" si="0"/>
        <v>32679.587880000003</v>
      </c>
      <c r="H60" s="3">
        <f t="shared" si="1"/>
        <v>0.44000000000232831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185857.8</v>
      </c>
      <c r="D63" s="2">
        <f>'PR-RAS'!E67</f>
        <v>184016.76</v>
      </c>
      <c r="E63" s="2">
        <v>0</v>
      </c>
      <c r="F63" s="2">
        <v>0</v>
      </c>
      <c r="G63" s="3">
        <f>(B63/1000)*(C63*1+D63*2)</f>
        <v>34341.261840000006</v>
      </c>
      <c r="H63" s="3">
        <f>ABS(C63-ROUND(C63,0))+ABS(D63-ROUND(D63,0))</f>
        <v>0.44000000000232831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133971.42000000001</v>
      </c>
      <c r="D70" s="2">
        <f>'PR-RAS'!E74</f>
        <v>313826.03999999998</v>
      </c>
      <c r="E70" s="2">
        <v>0</v>
      </c>
      <c r="F70" s="2">
        <v>0</v>
      </c>
      <c r="G70" s="3">
        <f t="shared" si="0"/>
        <v>52552.021500000003</v>
      </c>
      <c r="H70" s="3">
        <f t="shared" si="1"/>
        <v>0.45999999999185093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313826.03999999998</v>
      </c>
      <c r="E71" s="2">
        <v>0</v>
      </c>
      <c r="F71" s="2">
        <v>0</v>
      </c>
      <c r="G71" s="3">
        <f t="shared" si="0"/>
        <v>43935.645600000003</v>
      </c>
      <c r="H71" s="3">
        <f t="shared" si="1"/>
        <v>3.9999999979045242E-2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133971.42000000001</v>
      </c>
      <c r="D72" s="2">
        <f>'PR-RAS'!E76</f>
        <v>0</v>
      </c>
      <c r="E72" s="2">
        <v>0</v>
      </c>
      <c r="F72" s="2">
        <v>0</v>
      </c>
      <c r="G72" s="3">
        <f t="shared" si="0"/>
        <v>9511.9708200000005</v>
      </c>
      <c r="H72" s="3">
        <f t="shared" si="1"/>
        <v>0.42000000001280569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79457.59</v>
      </c>
      <c r="D78" s="2">
        <f>'PR-RAS'!E82</f>
        <v>67557.13</v>
      </c>
      <c r="E78" s="2">
        <v>0</v>
      </c>
      <c r="F78" s="2">
        <v>0</v>
      </c>
      <c r="G78" s="3">
        <f t="shared" si="0"/>
        <v>16522.032449999999</v>
      </c>
      <c r="H78" s="3">
        <f t="shared" si="1"/>
        <v>0.54000000000814907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28.37</v>
      </c>
      <c r="D79" s="2">
        <f>'PR-RAS'!E83</f>
        <v>20.09</v>
      </c>
      <c r="E79" s="2">
        <v>0</v>
      </c>
      <c r="F79" s="2">
        <v>0</v>
      </c>
      <c r="G79" s="3">
        <f t="shared" si="0"/>
        <v>5.3468999999999998</v>
      </c>
      <c r="H79" s="3">
        <f t="shared" si="1"/>
        <v>0.46000000000000085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28.32</v>
      </c>
      <c r="D81" s="2">
        <f>'PR-RAS'!E85</f>
        <v>20.04</v>
      </c>
      <c r="E81" s="2">
        <v>0</v>
      </c>
      <c r="F81" s="2">
        <v>0</v>
      </c>
      <c r="G81" s="3">
        <f t="shared" si="0"/>
        <v>5.4720000000000004</v>
      </c>
      <c r="H81" s="3">
        <f t="shared" si="1"/>
        <v>0.35999999999999943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0.05</v>
      </c>
      <c r="D83" s="2">
        <f>'PR-RAS'!E87</f>
        <v>0.05</v>
      </c>
      <c r="E83" s="2">
        <v>0</v>
      </c>
      <c r="F83" s="2">
        <v>0</v>
      </c>
      <c r="G83" s="3">
        <f t="shared" si="0"/>
        <v>1.2300000000000002E-2</v>
      </c>
      <c r="H83" s="3">
        <f t="shared" si="1"/>
        <v>0.1</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79429.22</v>
      </c>
      <c r="D87" s="2">
        <f>'PR-RAS'!E91</f>
        <v>67537.040000000008</v>
      </c>
      <c r="E87" s="2">
        <v>0</v>
      </c>
      <c r="F87" s="2">
        <v>0</v>
      </c>
      <c r="G87" s="3">
        <f t="shared" si="0"/>
        <v>18447.283800000001</v>
      </c>
      <c r="H87" s="3">
        <f t="shared" si="1"/>
        <v>0.26000000000931323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2954.07</v>
      </c>
      <c r="D89" s="2">
        <f>'PR-RAS'!E93</f>
        <v>1692.13</v>
      </c>
      <c r="E89" s="2">
        <v>0</v>
      </c>
      <c r="F89" s="2">
        <v>0</v>
      </c>
      <c r="G89" s="3">
        <f t="shared" si="0"/>
        <v>557.77303999999992</v>
      </c>
      <c r="H89" s="3">
        <f t="shared" si="1"/>
        <v>0.20000000000027285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76475.149999999994</v>
      </c>
      <c r="D90" s="2">
        <f>'PR-RAS'!E94</f>
        <v>65844.91</v>
      </c>
      <c r="E90" s="2">
        <v>0</v>
      </c>
      <c r="F90" s="2">
        <v>0</v>
      </c>
      <c r="G90" s="3">
        <f t="shared" si="0"/>
        <v>18526.68233</v>
      </c>
      <c r="H90" s="3">
        <f t="shared" si="1"/>
        <v>0.23999999999068677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53983.51</v>
      </c>
      <c r="D102" s="2">
        <f>'PR-RAS'!E106</f>
        <v>101006.95</v>
      </c>
      <c r="E102" s="2">
        <v>0</v>
      </c>
      <c r="F102" s="2">
        <v>0</v>
      </c>
      <c r="G102" s="3">
        <f t="shared" si="0"/>
        <v>25855.738410000002</v>
      </c>
      <c r="H102" s="3">
        <f t="shared" si="1"/>
        <v>0.54000000000087311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66.349999999999994</v>
      </c>
      <c r="D103" s="2">
        <f>'PR-RAS'!E107</f>
        <v>53.08</v>
      </c>
      <c r="E103" s="2">
        <v>0</v>
      </c>
      <c r="F103" s="2">
        <v>0</v>
      </c>
      <c r="G103" s="3">
        <f t="shared" si="0"/>
        <v>17.596019999999999</v>
      </c>
      <c r="H103" s="3">
        <f t="shared" si="1"/>
        <v>0.42999999999999261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66.349999999999994</v>
      </c>
      <c r="D105" s="2">
        <f>'PR-RAS'!E109</f>
        <v>53.08</v>
      </c>
      <c r="E105" s="2">
        <v>0</v>
      </c>
      <c r="F105" s="2">
        <v>0</v>
      </c>
      <c r="G105" s="3">
        <f t="shared" si="0"/>
        <v>17.941039999999997</v>
      </c>
      <c r="H105" s="3">
        <f t="shared" si="1"/>
        <v>0.42999999999999261</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43375.55</v>
      </c>
      <c r="D108" s="2">
        <f>'PR-RAS'!E112</f>
        <v>90775.92</v>
      </c>
      <c r="E108" s="2">
        <v>0</v>
      </c>
      <c r="F108" s="2">
        <v>0</v>
      </c>
      <c r="G108" s="3">
        <f t="shared" si="0"/>
        <v>24067.230729999999</v>
      </c>
      <c r="H108" s="3">
        <f t="shared" si="1"/>
        <v>0.52999999999883585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16049.47</v>
      </c>
      <c r="D111" s="2">
        <f>'PR-RAS'!E115</f>
        <v>82608.78</v>
      </c>
      <c r="E111" s="2">
        <v>0</v>
      </c>
      <c r="F111" s="2">
        <v>0</v>
      </c>
      <c r="G111" s="3">
        <f t="shared" si="0"/>
        <v>19939.373299999999</v>
      </c>
      <c r="H111" s="3">
        <f t="shared" si="1"/>
        <v>0.69000000000050932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27326.080000000002</v>
      </c>
      <c r="D113" s="2">
        <f>'PR-RAS'!E117</f>
        <v>8167.14</v>
      </c>
      <c r="E113" s="2">
        <v>0</v>
      </c>
      <c r="F113" s="2">
        <v>0</v>
      </c>
      <c r="G113" s="3">
        <f t="shared" si="0"/>
        <v>4889.9603200000001</v>
      </c>
      <c r="H113" s="3">
        <f t="shared" si="1"/>
        <v>0.22000000000207365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10541.61</v>
      </c>
      <c r="D116" s="2">
        <f>'PR-RAS'!E120</f>
        <v>10177.950000000001</v>
      </c>
      <c r="E116" s="2">
        <v>0</v>
      </c>
      <c r="F116" s="2">
        <v>0</v>
      </c>
      <c r="G116" s="3">
        <f t="shared" si="0"/>
        <v>3553.2136500000006</v>
      </c>
      <c r="H116" s="3">
        <f t="shared" si="1"/>
        <v>0.43999999999869033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10541.61</v>
      </c>
      <c r="D118" s="2">
        <f>'PR-RAS'!E122</f>
        <v>10177.950000000001</v>
      </c>
      <c r="E118" s="2">
        <v>0</v>
      </c>
      <c r="F118" s="2">
        <v>0</v>
      </c>
      <c r="G118" s="3">
        <f t="shared" si="0"/>
        <v>3615.0086700000006</v>
      </c>
      <c r="H118" s="3">
        <f t="shared" si="1"/>
        <v>0.43999999999869033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1293.56</v>
      </c>
      <c r="D136" s="2">
        <f>'PR-RAS'!E140</f>
        <v>22.73</v>
      </c>
      <c r="E136" s="2">
        <v>0</v>
      </c>
      <c r="F136" s="2">
        <v>0</v>
      </c>
      <c r="G136" s="3">
        <f t="shared" si="0"/>
        <v>180.76770000000002</v>
      </c>
      <c r="H136" s="3">
        <f t="shared" si="1"/>
        <v>0.71000000000005414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1293.56</v>
      </c>
      <c r="D147" s="2">
        <f>'PR-RAS'!E151</f>
        <v>22.73</v>
      </c>
      <c r="E147" s="2">
        <v>0</v>
      </c>
      <c r="F147" s="2">
        <v>0</v>
      </c>
      <c r="G147" s="3">
        <f t="shared" si="0"/>
        <v>195.49691999999999</v>
      </c>
      <c r="H147" s="3">
        <f t="shared" si="1"/>
        <v>0.71000000000005414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534016.81999999983</v>
      </c>
      <c r="D148" s="2">
        <f>'PR-RAS'!E152</f>
        <v>601711.27</v>
      </c>
      <c r="E148" s="2">
        <v>0</v>
      </c>
      <c r="F148" s="2">
        <v>0</v>
      </c>
      <c r="G148" s="3">
        <f t="shared" si="0"/>
        <v>255403.58591999995</v>
      </c>
      <c r="H148" s="3">
        <f t="shared" si="1"/>
        <v>0.45000000018626451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218310.61</v>
      </c>
      <c r="D149" s="2">
        <f>'PR-RAS'!E153</f>
        <v>227913.87</v>
      </c>
      <c r="E149" s="2">
        <v>0</v>
      </c>
      <c r="F149" s="2">
        <v>0</v>
      </c>
      <c r="G149" s="3">
        <f t="shared" si="0"/>
        <v>99772.475799999986</v>
      </c>
      <c r="H149" s="3">
        <f t="shared" si="1"/>
        <v>0.52000000001862645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181400.86</v>
      </c>
      <c r="D150" s="2">
        <f>'PR-RAS'!E154</f>
        <v>191008.23</v>
      </c>
      <c r="E150" s="2">
        <v>0</v>
      </c>
      <c r="F150" s="2">
        <v>0</v>
      </c>
      <c r="G150" s="3">
        <f t="shared" si="0"/>
        <v>83949.180680000005</v>
      </c>
      <c r="H150" s="3">
        <f t="shared" si="1"/>
        <v>0.37000000002444722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181400.86</v>
      </c>
      <c r="D151" s="2">
        <f>'PR-RAS'!E155</f>
        <v>191008.23</v>
      </c>
      <c r="E151" s="2">
        <v>0</v>
      </c>
      <c r="F151" s="2">
        <v>0</v>
      </c>
      <c r="G151" s="3">
        <f t="shared" si="0"/>
        <v>84512.598000000013</v>
      </c>
      <c r="H151" s="3">
        <f t="shared" si="1"/>
        <v>0.37000000002444722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6978.6</v>
      </c>
      <c r="D155" s="2">
        <f>'PR-RAS'!E159</f>
        <v>5400</v>
      </c>
      <c r="E155" s="2">
        <v>0</v>
      </c>
      <c r="F155" s="2">
        <v>0</v>
      </c>
      <c r="G155" s="3">
        <f t="shared" si="0"/>
        <v>2737.9043999999999</v>
      </c>
      <c r="H155" s="3">
        <f t="shared" si="1"/>
        <v>0.3999999999996362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29931.15</v>
      </c>
      <c r="D156" s="2">
        <f>'PR-RAS'!E160</f>
        <v>31505.64</v>
      </c>
      <c r="E156" s="2">
        <v>0</v>
      </c>
      <c r="F156" s="2">
        <v>0</v>
      </c>
      <c r="G156" s="3">
        <f t="shared" si="0"/>
        <v>14406.076649999999</v>
      </c>
      <c r="H156" s="3">
        <f t="shared" si="1"/>
        <v>0.51000000000203727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29931.15</v>
      </c>
      <c r="D158" s="2">
        <f>'PR-RAS'!E162</f>
        <v>31505.64</v>
      </c>
      <c r="E158" s="2">
        <v>0</v>
      </c>
      <c r="F158" s="2">
        <v>0</v>
      </c>
      <c r="G158" s="3">
        <f t="shared" si="0"/>
        <v>14591.961509999999</v>
      </c>
      <c r="H158" s="3">
        <f t="shared" si="1"/>
        <v>0.51000000000203727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210560.19999999995</v>
      </c>
      <c r="D160" s="2">
        <f>'PR-RAS'!E164</f>
        <v>247896.06</v>
      </c>
      <c r="E160" s="2">
        <v>0</v>
      </c>
      <c r="F160" s="2">
        <v>0</v>
      </c>
      <c r="G160" s="3">
        <f t="shared" si="0"/>
        <v>112310.01887999999</v>
      </c>
      <c r="H160" s="3">
        <f t="shared" si="1"/>
        <v>0.25999999995110556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3090.39</v>
      </c>
      <c r="D161" s="2">
        <f>'PR-RAS'!E165</f>
        <v>3146.39</v>
      </c>
      <c r="E161" s="2">
        <v>0</v>
      </c>
      <c r="F161" s="2">
        <v>0</v>
      </c>
      <c r="G161" s="3">
        <f t="shared" si="0"/>
        <v>1501.3072</v>
      </c>
      <c r="H161" s="3">
        <f t="shared" si="1"/>
        <v>0.77999999999974534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150</v>
      </c>
      <c r="D162" s="2">
        <f>'PR-RAS'!E166</f>
        <v>200</v>
      </c>
      <c r="E162" s="2">
        <v>0</v>
      </c>
      <c r="F162" s="2">
        <v>0</v>
      </c>
      <c r="G162" s="3">
        <f t="shared" si="0"/>
        <v>88.55</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597.64</v>
      </c>
      <c r="D163" s="2">
        <f>'PR-RAS'!E167</f>
        <v>437.64</v>
      </c>
      <c r="E163" s="2">
        <v>0</v>
      </c>
      <c r="F163" s="2">
        <v>0</v>
      </c>
      <c r="G163" s="3">
        <f t="shared" si="0"/>
        <v>238.61304000000001</v>
      </c>
      <c r="H163" s="3">
        <f t="shared" si="1"/>
        <v>0.72000000000002728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293.75</v>
      </c>
      <c r="D164" s="2">
        <f>'PR-RAS'!E168</f>
        <v>118.75</v>
      </c>
      <c r="E164" s="2">
        <v>0</v>
      </c>
      <c r="F164" s="2">
        <v>0</v>
      </c>
      <c r="G164" s="3">
        <f t="shared" si="0"/>
        <v>86.59375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2049</v>
      </c>
      <c r="D165" s="2">
        <f>'PR-RAS'!E169</f>
        <v>2390</v>
      </c>
      <c r="E165" s="2">
        <v>0</v>
      </c>
      <c r="F165" s="2">
        <v>0</v>
      </c>
      <c r="G165" s="3">
        <f t="shared" si="0"/>
        <v>1119.9560000000001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20651.350000000002</v>
      </c>
      <c r="D166" s="2">
        <f>'PR-RAS'!E170</f>
        <v>23888.260000000002</v>
      </c>
      <c r="E166" s="2">
        <v>0</v>
      </c>
      <c r="F166" s="2">
        <v>0</v>
      </c>
      <c r="G166" s="3">
        <f t="shared" si="0"/>
        <v>11290.598550000002</v>
      </c>
      <c r="H166" s="3">
        <f t="shared" si="1"/>
        <v>0.61000000000422006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8339.19</v>
      </c>
      <c r="D167" s="2">
        <f>'PR-RAS'!E171</f>
        <v>6927.63</v>
      </c>
      <c r="E167" s="2">
        <v>0</v>
      </c>
      <c r="F167" s="2">
        <v>0</v>
      </c>
      <c r="G167" s="3">
        <f t="shared" si="0"/>
        <v>3684.2787000000003</v>
      </c>
      <c r="H167" s="3">
        <f t="shared" si="1"/>
        <v>0.56000000000040018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12075.67</v>
      </c>
      <c r="D169" s="2">
        <f>'PR-RAS'!E173</f>
        <v>16126.09</v>
      </c>
      <c r="E169" s="2">
        <v>0</v>
      </c>
      <c r="F169" s="2">
        <v>0</v>
      </c>
      <c r="G169" s="3">
        <f t="shared" si="0"/>
        <v>7447.0788000000002</v>
      </c>
      <c r="H169" s="3">
        <f t="shared" si="1"/>
        <v>0.42000000000007276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42.24</v>
      </c>
      <c r="D170" s="2">
        <f>'PR-RAS'!E174</f>
        <v>708.29</v>
      </c>
      <c r="E170" s="2">
        <v>0</v>
      </c>
      <c r="F170" s="2">
        <v>0</v>
      </c>
      <c r="G170" s="3">
        <f t="shared" si="0"/>
        <v>246.54058000000001</v>
      </c>
      <c r="H170" s="3">
        <f t="shared" si="1"/>
        <v>0.52999999999996561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194.25</v>
      </c>
      <c r="D171" s="2">
        <f>'PR-RAS'!E175</f>
        <v>0</v>
      </c>
      <c r="E171" s="2">
        <v>0</v>
      </c>
      <c r="F171" s="2">
        <v>0</v>
      </c>
      <c r="G171" s="3">
        <f t="shared" si="0"/>
        <v>33.022500000000001</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126.25</v>
      </c>
      <c r="E173" s="2">
        <v>0</v>
      </c>
      <c r="F173" s="2">
        <v>0</v>
      </c>
      <c r="G173" s="3">
        <f t="shared" si="0"/>
        <v>43.43</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140929.92999999996</v>
      </c>
      <c r="D174" s="2">
        <f>'PR-RAS'!E178</f>
        <v>176013.43</v>
      </c>
      <c r="E174" s="2">
        <v>0</v>
      </c>
      <c r="F174" s="2">
        <v>0</v>
      </c>
      <c r="G174" s="3">
        <f t="shared" si="0"/>
        <v>85281.524669999984</v>
      </c>
      <c r="H174" s="3">
        <f t="shared" si="1"/>
        <v>0.50000000002910383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4675.2</v>
      </c>
      <c r="D175" s="2">
        <f>'PR-RAS'!E179</f>
        <v>5417.18</v>
      </c>
      <c r="E175" s="2">
        <v>0</v>
      </c>
      <c r="F175" s="2">
        <v>0</v>
      </c>
      <c r="G175" s="3">
        <f t="shared" si="0"/>
        <v>2698.6634400000003</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56312.35</v>
      </c>
      <c r="D176" s="2">
        <f>'PR-RAS'!E180</f>
        <v>20646.52</v>
      </c>
      <c r="E176" s="2">
        <v>0</v>
      </c>
      <c r="F176" s="2">
        <v>0</v>
      </c>
      <c r="G176" s="3">
        <f t="shared" si="0"/>
        <v>17080.94325</v>
      </c>
      <c r="H176" s="3">
        <f t="shared" si="1"/>
        <v>0.82999999999810825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3077.52</v>
      </c>
      <c r="D177" s="2">
        <f>'PR-RAS'!E181</f>
        <v>1934.36</v>
      </c>
      <c r="E177" s="2">
        <v>0</v>
      </c>
      <c r="F177" s="2">
        <v>0</v>
      </c>
      <c r="G177" s="3">
        <f t="shared" si="0"/>
        <v>1222.5382399999999</v>
      </c>
      <c r="H177" s="3">
        <f t="shared" si="1"/>
        <v>0.83999999999991815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3967.43</v>
      </c>
      <c r="D178" s="2">
        <f>'PR-RAS'!E182</f>
        <v>6590.05</v>
      </c>
      <c r="E178" s="2">
        <v>0</v>
      </c>
      <c r="F178" s="2">
        <v>0</v>
      </c>
      <c r="G178" s="3">
        <f t="shared" si="0"/>
        <v>3035.1128099999996</v>
      </c>
      <c r="H178" s="3">
        <f t="shared" si="1"/>
        <v>0.48000000000001819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227.3</v>
      </c>
      <c r="D179" s="2">
        <f>'PR-RAS'!E183</f>
        <v>8849.6</v>
      </c>
      <c r="E179" s="2">
        <v>0</v>
      </c>
      <c r="F179" s="2">
        <v>0</v>
      </c>
      <c r="G179" s="3">
        <f t="shared" si="0"/>
        <v>3190.9169999999999</v>
      </c>
      <c r="H179" s="3">
        <f t="shared" si="1"/>
        <v>0.69999999999964757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4020.42</v>
      </c>
      <c r="D180" s="2">
        <f>'PR-RAS'!E184</f>
        <v>4366.38</v>
      </c>
      <c r="E180" s="2">
        <v>0</v>
      </c>
      <c r="F180" s="2">
        <v>0</v>
      </c>
      <c r="G180" s="3">
        <f t="shared" si="0"/>
        <v>2282.8192199999999</v>
      </c>
      <c r="H180" s="3">
        <f t="shared" si="1"/>
        <v>0.8000000000001819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44518.04</v>
      </c>
      <c r="D181" s="2">
        <f>'PR-RAS'!E185</f>
        <v>84260.97</v>
      </c>
      <c r="E181" s="2">
        <v>0</v>
      </c>
      <c r="F181" s="2">
        <v>0</v>
      </c>
      <c r="G181" s="3">
        <f t="shared" si="0"/>
        <v>38347.196400000001</v>
      </c>
      <c r="H181" s="3">
        <f t="shared" si="1"/>
        <v>6.9999999999708962E-2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3590.98</v>
      </c>
      <c r="D182" s="2">
        <f>'PR-RAS'!E186</f>
        <v>3854.1</v>
      </c>
      <c r="E182" s="2">
        <v>0</v>
      </c>
      <c r="F182" s="2">
        <v>0</v>
      </c>
      <c r="G182" s="3">
        <f t="shared" si="0"/>
        <v>2045.15158</v>
      </c>
      <c r="H182" s="3">
        <f t="shared" si="1"/>
        <v>0.11999999999989086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20540.689999999999</v>
      </c>
      <c r="D183" s="2">
        <f>'PR-RAS'!E187</f>
        <v>40094.269999999997</v>
      </c>
      <c r="E183" s="2">
        <v>0</v>
      </c>
      <c r="F183" s="2">
        <v>0</v>
      </c>
      <c r="G183" s="3">
        <f t="shared" si="0"/>
        <v>18332.719859999997</v>
      </c>
      <c r="H183" s="3">
        <f t="shared" si="1"/>
        <v>0.57999999999810825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16467.91</v>
      </c>
      <c r="D184" s="2">
        <f>'PR-RAS'!E188</f>
        <v>13988.38</v>
      </c>
      <c r="E184" s="2">
        <v>0</v>
      </c>
      <c r="F184" s="2">
        <v>0</v>
      </c>
      <c r="G184" s="3">
        <f t="shared" si="0"/>
        <v>8133.3746099999998</v>
      </c>
      <c r="H184" s="3">
        <f t="shared" si="1"/>
        <v>0.46999999999934516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29420.619999999995</v>
      </c>
      <c r="D190" s="2">
        <f>'PR-RAS'!E194</f>
        <v>30859.599999999999</v>
      </c>
      <c r="E190" s="2">
        <v>0</v>
      </c>
      <c r="F190" s="2">
        <v>0</v>
      </c>
      <c r="G190" s="3">
        <f t="shared" si="0"/>
        <v>17225.42598</v>
      </c>
      <c r="H190" s="3">
        <f t="shared" si="1"/>
        <v>0.7800000000061118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10079.549999999999</v>
      </c>
      <c r="D191" s="2">
        <f>'PR-RAS'!E195</f>
        <v>5622.84</v>
      </c>
      <c r="E191" s="2">
        <v>0</v>
      </c>
      <c r="F191" s="2">
        <v>0</v>
      </c>
      <c r="G191" s="3">
        <f t="shared" si="0"/>
        <v>4051.7937000000002</v>
      </c>
      <c r="H191" s="3">
        <f t="shared" si="1"/>
        <v>0.61000000000058208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8513.2199999999993</v>
      </c>
      <c r="D193" s="2">
        <f>'PR-RAS'!E197</f>
        <v>8704.35</v>
      </c>
      <c r="E193" s="2">
        <v>0</v>
      </c>
      <c r="F193" s="2">
        <v>0</v>
      </c>
      <c r="G193" s="3">
        <f t="shared" si="0"/>
        <v>4977.00864</v>
      </c>
      <c r="H193" s="3">
        <f t="shared" si="1"/>
        <v>0.56999999999970896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466.9</v>
      </c>
      <c r="D194" s="2">
        <f>'PR-RAS'!E198</f>
        <v>1378.96</v>
      </c>
      <c r="E194" s="2">
        <v>0</v>
      </c>
      <c r="F194" s="2">
        <v>0</v>
      </c>
      <c r="G194" s="3">
        <f t="shared" si="0"/>
        <v>622.39026000000001</v>
      </c>
      <c r="H194" s="3">
        <f t="shared" si="1"/>
        <v>0.13999999999998636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1681.87</v>
      </c>
      <c r="D195" s="2">
        <f>'PR-RAS'!E199</f>
        <v>157.47</v>
      </c>
      <c r="E195" s="2">
        <v>0</v>
      </c>
      <c r="F195" s="2">
        <v>0</v>
      </c>
      <c r="G195" s="3">
        <f t="shared" si="0"/>
        <v>387.38114000000002</v>
      </c>
      <c r="H195" s="3">
        <f t="shared" si="1"/>
        <v>0.600000000000108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8679.08</v>
      </c>
      <c r="D197" s="2">
        <f>'PR-RAS'!E201</f>
        <v>14995.98</v>
      </c>
      <c r="E197" s="2">
        <v>0</v>
      </c>
      <c r="F197" s="2">
        <v>0</v>
      </c>
      <c r="G197" s="3">
        <f t="shared" si="0"/>
        <v>7579.5238400000007</v>
      </c>
      <c r="H197" s="3">
        <f t="shared" si="1"/>
        <v>0.1000000000003638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2563.25</v>
      </c>
      <c r="D198" s="2">
        <f>'PR-RAS'!E202</f>
        <v>2990</v>
      </c>
      <c r="E198" s="2">
        <v>0</v>
      </c>
      <c r="F198" s="2">
        <v>0</v>
      </c>
      <c r="G198" s="3">
        <f t="shared" si="0"/>
        <v>1683.02025</v>
      </c>
      <c r="H198" s="3">
        <f t="shared" si="1"/>
        <v>0.25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2563.25</v>
      </c>
      <c r="D212" s="2">
        <f>'PR-RAS'!E216</f>
        <v>2990</v>
      </c>
      <c r="E212" s="2">
        <v>0</v>
      </c>
      <c r="F212" s="2">
        <v>0</v>
      </c>
      <c r="G212" s="3">
        <f t="shared" si="0"/>
        <v>1802.6257499999999</v>
      </c>
      <c r="H212" s="3">
        <f t="shared" si="1"/>
        <v>0.25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2563.25</v>
      </c>
      <c r="D213" s="2">
        <f>'PR-RAS'!E217</f>
        <v>2990</v>
      </c>
      <c r="E213" s="2">
        <v>0</v>
      </c>
      <c r="F213" s="2">
        <v>0</v>
      </c>
      <c r="G213" s="3">
        <f t="shared" si="0"/>
        <v>1811.1689999999999</v>
      </c>
      <c r="H213" s="3">
        <f t="shared" si="1"/>
        <v>0.25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16681.22</v>
      </c>
      <c r="D226" s="2">
        <f>'PR-RAS'!E230</f>
        <v>14468.56</v>
      </c>
      <c r="E226" s="2">
        <v>0</v>
      </c>
      <c r="F226" s="2">
        <v>0</v>
      </c>
      <c r="G226" s="3">
        <f t="shared" si="0"/>
        <v>10264.1265</v>
      </c>
      <c r="H226" s="3">
        <f t="shared" si="1"/>
        <v>0.66000000000167347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16681.22</v>
      </c>
      <c r="D242" s="2">
        <f>'PR-RAS'!E246</f>
        <v>14468.56</v>
      </c>
      <c r="E242" s="2">
        <v>0</v>
      </c>
      <c r="F242" s="2">
        <v>0</v>
      </c>
      <c r="G242" s="3">
        <f t="shared" si="0"/>
        <v>10994.019939999998</v>
      </c>
      <c r="H242" s="3">
        <f t="shared" si="1"/>
        <v>0.66000000000167347</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16681.22</v>
      </c>
      <c r="D243" s="2">
        <f>'PR-RAS'!E247</f>
        <v>14468.56</v>
      </c>
      <c r="E243" s="2">
        <v>0</v>
      </c>
      <c r="F243" s="2">
        <v>0</v>
      </c>
      <c r="G243" s="3">
        <f t="shared" si="0"/>
        <v>11039.638279999999</v>
      </c>
      <c r="H243" s="3">
        <f t="shared" si="1"/>
        <v>0.66000000000167347</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21953.469999999998</v>
      </c>
      <c r="D258" s="2">
        <f>'PR-RAS'!E262</f>
        <v>19379.599999999999</v>
      </c>
      <c r="E258" s="2">
        <v>0</v>
      </c>
      <c r="F258" s="2">
        <v>0</v>
      </c>
      <c r="G258" s="3">
        <f t="shared" si="0"/>
        <v>15603.15619</v>
      </c>
      <c r="H258" s="3">
        <f t="shared" si="1"/>
        <v>0.86999999999898137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21953.469999999998</v>
      </c>
      <c r="D265" s="2">
        <f>'PR-RAS'!E269</f>
        <v>19379.599999999999</v>
      </c>
      <c r="E265" s="2">
        <v>0</v>
      </c>
      <c r="F265" s="2">
        <v>0</v>
      </c>
      <c r="G265" s="3">
        <f t="shared" si="0"/>
        <v>16028.14488</v>
      </c>
      <c r="H265" s="3">
        <f t="shared" si="1"/>
        <v>0.86999999999898137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18139.53</v>
      </c>
      <c r="D266" s="2">
        <f>'PR-RAS'!E270</f>
        <v>16490</v>
      </c>
      <c r="E266" s="2">
        <v>0</v>
      </c>
      <c r="F266" s="2">
        <v>0</v>
      </c>
      <c r="G266" s="3">
        <f t="shared" si="0"/>
        <v>13546.675450000001</v>
      </c>
      <c r="H266" s="3">
        <f t="shared" si="1"/>
        <v>0.47000000000116415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3813.94</v>
      </c>
      <c r="D267" s="2">
        <f>'PR-RAS'!E271</f>
        <v>2889.6</v>
      </c>
      <c r="E267" s="2">
        <v>0</v>
      </c>
      <c r="F267" s="2">
        <v>0</v>
      </c>
      <c r="G267" s="3">
        <f t="shared" si="0"/>
        <v>2551.7752399999999</v>
      </c>
      <c r="H267" s="3">
        <f t="shared" si="1"/>
        <v>0.46000000000003638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63948.07</v>
      </c>
      <c r="D269" s="2">
        <f>'PR-RAS'!E273</f>
        <v>89063.18</v>
      </c>
      <c r="E269" s="2">
        <v>0</v>
      </c>
      <c r="F269" s="2">
        <v>0</v>
      </c>
      <c r="G269" s="3">
        <f t="shared" si="0"/>
        <v>64875.947240000001</v>
      </c>
      <c r="H269" s="3">
        <f t="shared" si="1"/>
        <v>0.24999999999272404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51998.07</v>
      </c>
      <c r="D270" s="2">
        <f>'PR-RAS'!E274</f>
        <v>89063.18</v>
      </c>
      <c r="E270" s="2">
        <v>0</v>
      </c>
      <c r="F270" s="2">
        <v>0</v>
      </c>
      <c r="G270" s="3">
        <f t="shared" si="0"/>
        <v>61903.471669999999</v>
      </c>
      <c r="H270" s="3">
        <f t="shared" si="1"/>
        <v>0.24999999999272404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51998.07</v>
      </c>
      <c r="D271" s="2">
        <f>'PR-RAS'!E275</f>
        <v>89063.18</v>
      </c>
      <c r="E271" s="2">
        <v>0</v>
      </c>
      <c r="F271" s="2">
        <v>0</v>
      </c>
      <c r="G271" s="3">
        <f t="shared" si="0"/>
        <v>62133.596100000002</v>
      </c>
      <c r="H271" s="3">
        <f t="shared" si="1"/>
        <v>0.24999999999272404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11950</v>
      </c>
      <c r="D274" s="2">
        <f>'PR-RAS'!E278</f>
        <v>0</v>
      </c>
      <c r="E274" s="2">
        <v>0</v>
      </c>
      <c r="F274" s="2">
        <v>0</v>
      </c>
      <c r="G274" s="3">
        <f t="shared" si="0"/>
        <v>3262.3500000000004</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11950</v>
      </c>
      <c r="D275" s="2">
        <f>'PR-RAS'!E279</f>
        <v>0</v>
      </c>
      <c r="E275" s="2">
        <v>0</v>
      </c>
      <c r="F275" s="2">
        <v>0</v>
      </c>
      <c r="G275" s="3">
        <f t="shared" ref="G275:G528" si="12">(B275/1000)*(C275*1+D275*2)</f>
        <v>3274.3</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534016.81999999983</v>
      </c>
      <c r="D295" s="2">
        <f>'PR-RAS'!E299</f>
        <v>601711.27</v>
      </c>
      <c r="E295" s="2">
        <v>0</v>
      </c>
      <c r="F295" s="2">
        <v>0</v>
      </c>
      <c r="G295" s="3">
        <f t="shared" si="12"/>
        <v>510807.17183999991</v>
      </c>
      <c r="H295" s="3">
        <f t="shared" si="13"/>
        <v>0.45000000018626451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363157.15000000026</v>
      </c>
      <c r="D296" s="2">
        <f>'PR-RAS'!E300</f>
        <v>1056679.8299999998</v>
      </c>
      <c r="E296" s="2">
        <v>0</v>
      </c>
      <c r="F296" s="2">
        <v>0</v>
      </c>
      <c r="G296" s="3">
        <f t="shared" si="12"/>
        <v>730572.45895</v>
      </c>
      <c r="H296" s="3">
        <f t="shared" si="13"/>
        <v>0.32000000041443855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289868.2</v>
      </c>
      <c r="D355" s="2">
        <f>'PR-RAS'!E360</f>
        <v>772879.25999999989</v>
      </c>
      <c r="E355" s="2">
        <v>0</v>
      </c>
      <c r="F355" s="2">
        <v>0</v>
      </c>
      <c r="G355" s="3">
        <f t="shared" si="12"/>
        <v>649811.85887999984</v>
      </c>
      <c r="H355" s="3">
        <f t="shared" si="13"/>
        <v>0.45999999990453944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239115.71</v>
      </c>
      <c r="D368" s="2">
        <f>'PR-RAS'!E373</f>
        <v>771279.25999999989</v>
      </c>
      <c r="E368" s="2">
        <v>0</v>
      </c>
      <c r="F368" s="2">
        <v>0</v>
      </c>
      <c r="G368" s="3">
        <f t="shared" si="12"/>
        <v>653874.4424099999</v>
      </c>
      <c r="H368" s="3">
        <f t="shared" si="13"/>
        <v>0.54999999990104698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225060.71</v>
      </c>
      <c r="D369" s="2">
        <f>'PR-RAS'!E374</f>
        <v>738127.30999999994</v>
      </c>
      <c r="E369" s="2">
        <v>0</v>
      </c>
      <c r="F369" s="2">
        <v>0</v>
      </c>
      <c r="G369" s="3">
        <f t="shared" si="12"/>
        <v>626084.04143999994</v>
      </c>
      <c r="H369" s="3">
        <f t="shared" si="13"/>
        <v>0.59999999994761311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2350</v>
      </c>
      <c r="D371" s="2">
        <f>'PR-RAS'!E376</f>
        <v>158272.12</v>
      </c>
      <c r="E371" s="2">
        <v>0</v>
      </c>
      <c r="F371" s="2">
        <v>0</v>
      </c>
      <c r="G371" s="3">
        <f t="shared" si="12"/>
        <v>117990.8688</v>
      </c>
      <c r="H371" s="3">
        <f t="shared" si="13"/>
        <v>0.11999999999534339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222710.71</v>
      </c>
      <c r="D373" s="2">
        <f>'PR-RAS'!E378</f>
        <v>579855.18999999994</v>
      </c>
      <c r="E373" s="2">
        <v>0</v>
      </c>
      <c r="F373" s="2">
        <v>0</v>
      </c>
      <c r="G373" s="3">
        <f t="shared" si="12"/>
        <v>514260.64547999995</v>
      </c>
      <c r="H373" s="3">
        <f t="shared" si="13"/>
        <v>0.47999999995226972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930</v>
      </c>
      <c r="D374" s="2">
        <f>'PR-RAS'!E379</f>
        <v>7001.95</v>
      </c>
      <c r="E374" s="2">
        <v>0</v>
      </c>
      <c r="F374" s="2">
        <v>0</v>
      </c>
      <c r="G374" s="3">
        <f t="shared" si="12"/>
        <v>5570.3446999999996</v>
      </c>
      <c r="H374" s="3">
        <f t="shared" si="13"/>
        <v>5.0000000000181899E-2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3165</v>
      </c>
      <c r="E379" s="2">
        <v>0</v>
      </c>
      <c r="F379" s="2">
        <v>0</v>
      </c>
      <c r="G379" s="3">
        <f t="shared" si="12"/>
        <v>2392.7400000000002</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930</v>
      </c>
      <c r="D381" s="2">
        <f>'PR-RAS'!E386</f>
        <v>3836.95</v>
      </c>
      <c r="E381" s="2">
        <v>0</v>
      </c>
      <c r="F381" s="2">
        <v>0</v>
      </c>
      <c r="G381" s="3">
        <f t="shared" si="12"/>
        <v>3269.482</v>
      </c>
      <c r="H381" s="3">
        <f t="shared" si="13"/>
        <v>5.0000000000181899E-2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13125</v>
      </c>
      <c r="D396" s="2">
        <f>'PR-RAS'!E401</f>
        <v>26150</v>
      </c>
      <c r="E396" s="2">
        <v>0</v>
      </c>
      <c r="F396" s="2">
        <v>0</v>
      </c>
      <c r="G396" s="3">
        <f t="shared" si="12"/>
        <v>25842.875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13125</v>
      </c>
      <c r="D400" s="2">
        <f>'PR-RAS'!E405</f>
        <v>26150</v>
      </c>
      <c r="E400" s="2">
        <v>0</v>
      </c>
      <c r="F400" s="2">
        <v>0</v>
      </c>
      <c r="G400" s="3">
        <f t="shared" si="12"/>
        <v>26104.575000000001</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50752.49</v>
      </c>
      <c r="D407" s="2">
        <f>'PR-RAS'!E412</f>
        <v>1600</v>
      </c>
      <c r="E407" s="2">
        <v>0</v>
      </c>
      <c r="F407" s="2">
        <v>0</v>
      </c>
      <c r="G407" s="3">
        <f t="shared" si="12"/>
        <v>21904.710940000001</v>
      </c>
      <c r="H407" s="3">
        <f t="shared" si="13"/>
        <v>0.48999999999796273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50752.49</v>
      </c>
      <c r="D408" s="2">
        <f>'PR-RAS'!E413</f>
        <v>1600</v>
      </c>
      <c r="E408" s="2">
        <v>0</v>
      </c>
      <c r="F408" s="2">
        <v>0</v>
      </c>
      <c r="G408" s="3">
        <f t="shared" si="12"/>
        <v>21958.663429999997</v>
      </c>
      <c r="H408" s="3">
        <f t="shared" si="13"/>
        <v>0.48999999999796273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289868.2</v>
      </c>
      <c r="D413" s="2">
        <f>'PR-RAS'!E418</f>
        <v>772879.25999999989</v>
      </c>
      <c r="E413" s="2">
        <v>0</v>
      </c>
      <c r="F413" s="2">
        <v>0</v>
      </c>
      <c r="G413" s="3">
        <f t="shared" si="12"/>
        <v>756278.20863999985</v>
      </c>
      <c r="H413" s="3">
        <f t="shared" si="13"/>
        <v>0.45999999990453944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897173.97000000009</v>
      </c>
      <c r="D417" s="2">
        <f>'PR-RAS'!E422</f>
        <v>1658391.0999999999</v>
      </c>
      <c r="E417" s="2">
        <v>0</v>
      </c>
      <c r="F417" s="2">
        <v>0</v>
      </c>
      <c r="G417" s="3">
        <f t="shared" si="12"/>
        <v>1753005.76672</v>
      </c>
      <c r="H417" s="3">
        <f t="shared" si="13"/>
        <v>0.12999999977182597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823885.01999999979</v>
      </c>
      <c r="D418" s="2">
        <f>'PR-RAS'!E423</f>
        <v>1374590.5299999998</v>
      </c>
      <c r="E418" s="2">
        <v>0</v>
      </c>
      <c r="F418" s="2">
        <v>0</v>
      </c>
      <c r="G418" s="3">
        <f t="shared" si="12"/>
        <v>1489968.5553599996</v>
      </c>
      <c r="H418" s="3">
        <f t="shared" si="13"/>
        <v>0.48999999999068677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73288.950000000303</v>
      </c>
      <c r="D419" s="2">
        <f>'PR-RAS'!E424</f>
        <v>283800.57000000007</v>
      </c>
      <c r="E419" s="2">
        <v>0</v>
      </c>
      <c r="F419" s="2">
        <v>0</v>
      </c>
      <c r="G419" s="3">
        <f t="shared" si="12"/>
        <v>267892.05762000015</v>
      </c>
      <c r="H419" s="3">
        <f t="shared" si="13"/>
        <v>0.47999999963212758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897173.97000000009</v>
      </c>
      <c r="D637" s="2">
        <f>'PR-RAS'!E643</f>
        <v>1658391.0999999999</v>
      </c>
      <c r="E637" s="2">
        <v>0</v>
      </c>
      <c r="F637" s="2">
        <v>0</v>
      </c>
      <c r="G637" s="3">
        <f t="shared" si="14"/>
        <v>2680076.1241199998</v>
      </c>
      <c r="H637" s="3">
        <f t="shared" si="15"/>
        <v>0.12999999977182597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823885.01999999979</v>
      </c>
      <c r="D638" s="2">
        <f>'PR-RAS'!E644</f>
        <v>1374590.5299999998</v>
      </c>
      <c r="E638" s="2">
        <v>0</v>
      </c>
      <c r="F638" s="2">
        <v>0</v>
      </c>
      <c r="G638" s="3">
        <f t="shared" si="14"/>
        <v>2276043.0929599996</v>
      </c>
      <c r="H638" s="3">
        <f t="shared" si="15"/>
        <v>0.48999999999068677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73288.950000000303</v>
      </c>
      <c r="D639" s="2">
        <f>'PR-RAS'!E645</f>
        <v>283800.57000000007</v>
      </c>
      <c r="E639" s="2">
        <v>0</v>
      </c>
      <c r="F639" s="2">
        <v>0</v>
      </c>
      <c r="G639" s="3">
        <f t="shared" si="14"/>
        <v>408887.87742000027</v>
      </c>
      <c r="H639" s="3">
        <f t="shared" si="15"/>
        <v>0.47999999963212758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73288.950000000303</v>
      </c>
      <c r="D643" s="2">
        <f>'PR-RAS'!E649</f>
        <v>283800.57000000007</v>
      </c>
      <c r="E643" s="2">
        <v>0</v>
      </c>
      <c r="F643" s="2">
        <v>0</v>
      </c>
      <c r="G643" s="3">
        <f t="shared" si="14"/>
        <v>411451.43778000027</v>
      </c>
      <c r="H643" s="3">
        <f t="shared" si="15"/>
        <v>0.47999999963212758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454725.22</v>
      </c>
      <c r="D646" s="2">
        <f>'PR-RAS'!E653</f>
        <v>246285.08</v>
      </c>
      <c r="E646" s="2">
        <v>0</v>
      </c>
      <c r="F646" s="2">
        <v>0</v>
      </c>
      <c r="G646" s="3">
        <f t="shared" si="14"/>
        <v>611005.52009999997</v>
      </c>
      <c r="H646" s="3">
        <f t="shared" si="15"/>
        <v>0.29999999995925464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921296.81</v>
      </c>
      <c r="D647" s="2">
        <f>'PR-RAS'!E654</f>
        <v>1712988.52</v>
      </c>
      <c r="E647" s="2">
        <v>0</v>
      </c>
      <c r="F647" s="2">
        <v>0</v>
      </c>
      <c r="G647" s="3">
        <f t="shared" si="14"/>
        <v>2808338.9071</v>
      </c>
      <c r="H647" s="3">
        <f t="shared" si="15"/>
        <v>0.66999999992549419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850350.44</v>
      </c>
      <c r="D648" s="2">
        <f>'PR-RAS'!E655</f>
        <v>1390538.43</v>
      </c>
      <c r="E648" s="2">
        <v>0</v>
      </c>
      <c r="F648" s="2">
        <v>0</v>
      </c>
      <c r="G648" s="3">
        <f t="shared" si="14"/>
        <v>2349533.4630999998</v>
      </c>
      <c r="H648" s="3">
        <f t="shared" si="15"/>
        <v>0.86999999987892807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525671.59000000008</v>
      </c>
      <c r="D649" s="2">
        <f>'PR-RAS'!E656</f>
        <v>568735.17000000016</v>
      </c>
      <c r="E649" s="2">
        <v>0</v>
      </c>
      <c r="F649" s="2">
        <v>0</v>
      </c>
      <c r="G649" s="3">
        <f t="shared" si="14"/>
        <v>1077715.9706400002</v>
      </c>
      <c r="H649" s="3">
        <f t="shared" si="15"/>
        <v>0.58000000007450581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27</v>
      </c>
      <c r="D650" s="2">
        <f>'PR-RAS'!E657</f>
        <v>27</v>
      </c>
      <c r="E650" s="2">
        <v>0</v>
      </c>
      <c r="F650" s="2">
        <v>0</v>
      </c>
      <c r="G650" s="3">
        <f t="shared" si="14"/>
        <v>52.569000000000003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27</v>
      </c>
      <c r="D652" s="2">
        <f>'PR-RAS'!E659</f>
        <v>27</v>
      </c>
      <c r="E652" s="2">
        <v>0</v>
      </c>
      <c r="F652" s="2">
        <v>0</v>
      </c>
      <c r="G652" s="3">
        <f t="shared" si="14"/>
        <v>52.731000000000002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9463.81</v>
      </c>
      <c r="D656" s="2">
        <f>'PR-RAS'!E663</f>
        <v>0</v>
      </c>
      <c r="E656" s="2">
        <v>0</v>
      </c>
      <c r="F656" s="2">
        <v>0</v>
      </c>
      <c r="G656" s="3">
        <f t="shared" ref="G656:G657" si="16">(B656/1000)*(C656*1+D656*2)</f>
        <v>6198.7955499999998</v>
      </c>
      <c r="H656" s="3">
        <f t="shared" ref="H656:H657" si="17">ABS(C656-ROUND(C656,0))+ABS(D656-ROUND(D656,0))</f>
        <v>0.19000000000050932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1760</v>
      </c>
      <c r="D662" s="2">
        <f>'PR-RAS'!E669</f>
        <v>0</v>
      </c>
      <c r="E662" s="2">
        <v>0</v>
      </c>
      <c r="F662" s="2">
        <v>0</v>
      </c>
      <c r="G662" s="3">
        <f t="shared" si="14"/>
        <v>1163.3600000000001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1912</v>
      </c>
      <c r="D663" s="2">
        <f>'PR-RAS'!E670</f>
        <v>0</v>
      </c>
      <c r="E663" s="2">
        <v>0</v>
      </c>
      <c r="F663" s="2">
        <v>0</v>
      </c>
      <c r="G663" s="3">
        <f t="shared" si="14"/>
        <v>1265.7440000000001</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7850</v>
      </c>
      <c r="E667" s="2">
        <v>0</v>
      </c>
      <c r="F667" s="2">
        <v>0</v>
      </c>
      <c r="G667" s="3">
        <f t="shared" si="14"/>
        <v>10456.200000000001</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271187.37</v>
      </c>
      <c r="D670" s="2">
        <f>'PR-RAS'!E677</f>
        <v>0</v>
      </c>
      <c r="E670" s="2">
        <v>0</v>
      </c>
      <c r="F670" s="2">
        <v>0</v>
      </c>
      <c r="G670" s="3">
        <f t="shared" si="14"/>
        <v>181424.35053</v>
      </c>
      <c r="H670" s="3">
        <f t="shared" si="15"/>
        <v>0.36999999999534339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313826.03999999998</v>
      </c>
      <c r="E695" s="2">
        <v>0</v>
      </c>
      <c r="F695" s="2">
        <v>0</v>
      </c>
      <c r="G695" s="3">
        <f t="shared" si="14"/>
        <v>435590.54351999995</v>
      </c>
      <c r="H695" s="3">
        <f t="shared" si="15"/>
        <v>3.9999999979045242E-2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133971.42000000001</v>
      </c>
      <c r="D699" s="2">
        <f>'PR-RAS'!E706</f>
        <v>0</v>
      </c>
      <c r="E699" s="2">
        <v>0</v>
      </c>
      <c r="F699" s="2">
        <v>0</v>
      </c>
      <c r="G699" s="3">
        <f t="shared" si="14"/>
        <v>93512.051160000003</v>
      </c>
      <c r="H699" s="3">
        <f t="shared" si="15"/>
        <v>0.42000000001280569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2535.5700000000002</v>
      </c>
      <c r="D704" s="2">
        <f>'PR-RAS'!E711</f>
        <v>1692.13</v>
      </c>
      <c r="E704" s="2">
        <v>0</v>
      </c>
      <c r="F704" s="2">
        <v>0</v>
      </c>
      <c r="G704" s="3">
        <f t="shared" ref="G704:G707" si="20">(B704/1000)*(C704*1+D704*2)</f>
        <v>4161.6404899999998</v>
      </c>
      <c r="H704" s="3">
        <f t="shared" ref="H704:H707" si="21">ABS(C704-ROUND(C704,0))+ABS(D704-ROUND(D704,0))</f>
        <v>0.55999999999994543</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1.3</v>
      </c>
      <c r="E705" s="2">
        <v>0</v>
      </c>
      <c r="F705" s="2">
        <v>0</v>
      </c>
      <c r="G705" s="3">
        <f t="shared" si="20"/>
        <v>1.8304</v>
      </c>
      <c r="H705" s="3">
        <f t="shared" si="21"/>
        <v>0.30000000000000004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597.64</v>
      </c>
      <c r="D727" s="2">
        <f>'PR-RAS'!E734</f>
        <v>437.64</v>
      </c>
      <c r="E727" s="2">
        <v>0</v>
      </c>
      <c r="F727" s="2">
        <v>0</v>
      </c>
      <c r="G727" s="3">
        <f t="shared" si="14"/>
        <v>1069.3399200000001</v>
      </c>
      <c r="H727" s="3">
        <f t="shared" si="15"/>
        <v>0.72000000000002728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585</v>
      </c>
      <c r="D729" s="2">
        <f>'PR-RAS'!E736</f>
        <v>945</v>
      </c>
      <c r="E729" s="2">
        <v>0</v>
      </c>
      <c r="F729" s="2">
        <v>0</v>
      </c>
      <c r="G729" s="3">
        <f t="shared" si="14"/>
        <v>1801.8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17500</v>
      </c>
      <c r="D730" s="2">
        <f>'PR-RAS'!E737</f>
        <v>16250</v>
      </c>
      <c r="E730" s="2">
        <v>0</v>
      </c>
      <c r="F730" s="2">
        <v>0</v>
      </c>
      <c r="G730" s="3">
        <f t="shared" si="14"/>
        <v>36450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1493.04</v>
      </c>
      <c r="D731" s="2">
        <f>'PR-RAS'!E738</f>
        <v>2612.85</v>
      </c>
      <c r="E731" s="2">
        <v>0</v>
      </c>
      <c r="F731" s="2">
        <v>0</v>
      </c>
      <c r="G731" s="3">
        <f t="shared" si="14"/>
        <v>4904.6801999999998</v>
      </c>
      <c r="H731" s="3">
        <f t="shared" si="15"/>
        <v>0.19000000000005457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1099.47</v>
      </c>
      <c r="D734" s="2">
        <f>'PR-RAS'!E741</f>
        <v>0</v>
      </c>
      <c r="E734" s="2">
        <v>0</v>
      </c>
      <c r="F734" s="2">
        <v>0</v>
      </c>
      <c r="G734" s="3">
        <f t="shared" si="14"/>
        <v>805.91151000000002</v>
      </c>
      <c r="H734" s="3">
        <f t="shared" si="15"/>
        <v>0.47000000000002728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159.53</v>
      </c>
      <c r="D836" s="2">
        <f>'PR-RAS'!E843</f>
        <v>0</v>
      </c>
      <c r="E836" s="2">
        <v>0</v>
      </c>
      <c r="F836" s="2">
        <v>0</v>
      </c>
      <c r="G836" s="3">
        <f t="shared" si="14"/>
        <v>133.20755</v>
      </c>
      <c r="H836" s="3">
        <f t="shared" si="15"/>
        <v>0.46999999999999886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2400</v>
      </c>
      <c r="D839" s="2">
        <f>'PR-RAS'!E846</f>
        <v>3000</v>
      </c>
      <c r="E839" s="2">
        <v>0</v>
      </c>
      <c r="F839" s="2">
        <v>0</v>
      </c>
      <c r="G839" s="3">
        <f t="shared" si="34"/>
        <v>7039.2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6300</v>
      </c>
      <c r="D841" s="2">
        <f>'PR-RAS'!E848</f>
        <v>5850</v>
      </c>
      <c r="E841" s="2">
        <v>0</v>
      </c>
      <c r="F841" s="2">
        <v>0</v>
      </c>
      <c r="G841" s="3">
        <f t="shared" si="34"/>
        <v>15120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9280</v>
      </c>
      <c r="D843" s="2">
        <f>'PR-RAS'!E850</f>
        <v>7640</v>
      </c>
      <c r="E843" s="2">
        <v>0</v>
      </c>
      <c r="F843" s="2">
        <v>0</v>
      </c>
      <c r="G843" s="3">
        <f t="shared" si="34"/>
        <v>20679.52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3813.94</v>
      </c>
      <c r="D844" s="2">
        <f>'PR-RAS'!E851</f>
        <v>2889.6</v>
      </c>
      <c r="E844" s="2">
        <v>0</v>
      </c>
      <c r="F844" s="2">
        <v>0</v>
      </c>
      <c r="G844" s="3">
        <f t="shared" si="34"/>
        <v>8087.0170199999993</v>
      </c>
      <c r="H844" s="3">
        <f t="shared" si="35"/>
        <v>0.46000000000003638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56495.14</v>
      </c>
      <c r="D1581" s="7"/>
      <c r="E1581" s="7">
        <v>0</v>
      </c>
      <c r="F1581" s="7">
        <v>0</v>
      </c>
      <c r="G1581" s="8">
        <f t="shared" ref="G1581:G1685" si="70">B1581/1000*C1581</f>
        <v>56.495139999999999</v>
      </c>
      <c r="H1581" s="8">
        <f t="shared" ref="H1581:H1685" si="71">ABS(C1581-ROUND(C1581,0))</f>
        <v>0.13999999999941792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1376446.62</v>
      </c>
      <c r="D1582" s="2">
        <v>0</v>
      </c>
      <c r="E1582" s="2">
        <v>0</v>
      </c>
      <c r="F1582" s="2">
        <v>0</v>
      </c>
      <c r="G1582" s="3">
        <f t="shared" si="70"/>
        <v>2752.8932400000003</v>
      </c>
      <c r="H1582" s="3">
        <f t="shared" si="71"/>
        <v>0.37999999988824129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588992.02</v>
      </c>
      <c r="D1584" s="2">
        <v>0</v>
      </c>
      <c r="E1584" s="2">
        <v>0</v>
      </c>
      <c r="F1584" s="2">
        <v>0</v>
      </c>
      <c r="G1584" s="3">
        <f t="shared" si="70"/>
        <v>2355.9680800000001</v>
      </c>
      <c r="H1584" s="3">
        <f t="shared" si="71"/>
        <v>2.0000000018626451E-2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245674.21</v>
      </c>
      <c r="D1585" s="2">
        <v>0</v>
      </c>
      <c r="E1585" s="2">
        <v>0</v>
      </c>
      <c r="F1585" s="2">
        <v>0</v>
      </c>
      <c r="G1585" s="3">
        <f t="shared" si="70"/>
        <v>1228.37105</v>
      </c>
      <c r="H1585" s="3">
        <f t="shared" si="71"/>
        <v>0.20999999999185093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242237.28</v>
      </c>
      <c r="D1586" s="2">
        <v>0</v>
      </c>
      <c r="E1586" s="2">
        <v>0</v>
      </c>
      <c r="F1586" s="2">
        <v>0</v>
      </c>
      <c r="G1586" s="3">
        <f t="shared" si="70"/>
        <v>1453.4236800000001</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127.75</v>
      </c>
      <c r="D1587" s="2">
        <v>0</v>
      </c>
      <c r="E1587" s="2">
        <v>0</v>
      </c>
      <c r="F1587" s="2">
        <v>0</v>
      </c>
      <c r="G1587" s="3">
        <f t="shared" si="70"/>
        <v>0.89424999999999999</v>
      </c>
      <c r="H1587" s="3">
        <f t="shared" si="71"/>
        <v>0.25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11889.6</v>
      </c>
      <c r="D1590" s="2">
        <v>0</v>
      </c>
      <c r="E1590" s="2">
        <v>0</v>
      </c>
      <c r="F1590" s="2">
        <v>0</v>
      </c>
      <c r="G1590" s="3">
        <f t="shared" si="70"/>
        <v>118.896</v>
      </c>
      <c r="H1590" s="3">
        <f t="shared" si="71"/>
        <v>0.3999999999996362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89063.18</v>
      </c>
      <c r="D1591" s="2">
        <v>0</v>
      </c>
      <c r="E1591" s="2">
        <v>0</v>
      </c>
      <c r="F1591" s="2">
        <v>0</v>
      </c>
      <c r="G1591" s="3">
        <f t="shared" si="70"/>
        <v>979.69497999999987</v>
      </c>
      <c r="H1591" s="3">
        <f t="shared" si="71"/>
        <v>0.17999999999301508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772879.26</v>
      </c>
      <c r="D1593" s="2">
        <v>0</v>
      </c>
      <c r="E1593" s="2">
        <v>0</v>
      </c>
      <c r="F1593" s="2">
        <v>0</v>
      </c>
      <c r="G1593" s="3">
        <f t="shared" si="70"/>
        <v>10047.43038</v>
      </c>
      <c r="H1593" s="3">
        <f t="shared" si="71"/>
        <v>0.26000000000931323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14575.34</v>
      </c>
      <c r="D1600" s="2">
        <v>0</v>
      </c>
      <c r="E1600" s="2">
        <v>0</v>
      </c>
      <c r="F1600" s="2">
        <v>0</v>
      </c>
      <c r="G1600" s="3">
        <f>B1600/1000*C1600</f>
        <v>291.5068</v>
      </c>
      <c r="H1600" s="3">
        <f>ABS(C1600-ROUND(C1600,0))</f>
        <v>0.34000000000014552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1338281.8399999999</v>
      </c>
      <c r="D1601" s="2">
        <v>0</v>
      </c>
      <c r="E1601" s="2">
        <v>0</v>
      </c>
      <c r="F1601" s="2">
        <v>0</v>
      </c>
      <c r="G1601" s="3">
        <f t="shared" si="70"/>
        <v>28103.91864</v>
      </c>
      <c r="H1601" s="3">
        <f t="shared" si="71"/>
        <v>0.16000000014901161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565402.57999999996</v>
      </c>
      <c r="D1603" s="2">
        <v>0</v>
      </c>
      <c r="E1603" s="2">
        <v>0</v>
      </c>
      <c r="F1603" s="2">
        <v>0</v>
      </c>
      <c r="G1603" s="3">
        <f t="shared" si="70"/>
        <v>13004.259339999999</v>
      </c>
      <c r="H1603" s="3">
        <f t="shared" si="71"/>
        <v>0.42000000004190952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250080.8</v>
      </c>
      <c r="D1604" s="2">
        <v>0</v>
      </c>
      <c r="E1604" s="2">
        <v>0</v>
      </c>
      <c r="F1604" s="2">
        <v>0</v>
      </c>
      <c r="G1604" s="3">
        <f t="shared" si="70"/>
        <v>6001.9391999999998</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254215.79</v>
      </c>
      <c r="D1605" s="2">
        <v>0</v>
      </c>
      <c r="E1605" s="2">
        <v>0</v>
      </c>
      <c r="F1605" s="2">
        <v>0</v>
      </c>
      <c r="G1605" s="3">
        <f t="shared" si="70"/>
        <v>6355.3947500000004</v>
      </c>
      <c r="H1605" s="3">
        <f t="shared" si="71"/>
        <v>0.20999999999185093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127.75</v>
      </c>
      <c r="D1606" s="2">
        <v>0</v>
      </c>
      <c r="E1606" s="2">
        <v>0</v>
      </c>
      <c r="F1606" s="2">
        <v>0</v>
      </c>
      <c r="G1606" s="3">
        <f t="shared" si="70"/>
        <v>3.3214999999999999</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11889.6</v>
      </c>
      <c r="D1609" s="2">
        <v>0</v>
      </c>
      <c r="E1609" s="2">
        <v>0</v>
      </c>
      <c r="F1609" s="2">
        <v>0</v>
      </c>
      <c r="G1609" s="3">
        <f t="shared" si="70"/>
        <v>344.79840000000002</v>
      </c>
      <c r="H1609" s="3">
        <f t="shared" si="71"/>
        <v>0.3999999999996362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49063.16</v>
      </c>
      <c r="D1610" s="2">
        <v>0</v>
      </c>
      <c r="E1610" s="2">
        <v>0</v>
      </c>
      <c r="F1610" s="2">
        <v>0</v>
      </c>
      <c r="G1610" s="3">
        <f t="shared" si="70"/>
        <v>1471.8948</v>
      </c>
      <c r="H1610" s="3">
        <f t="shared" si="71"/>
        <v>0.16000000000349246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25.48</v>
      </c>
      <c r="D1611" s="2">
        <v>0</v>
      </c>
      <c r="E1611" s="2">
        <v>0</v>
      </c>
      <c r="F1611" s="2">
        <v>0</v>
      </c>
      <c r="G1611" s="3">
        <f t="shared" si="70"/>
        <v>0.78988000000000003</v>
      </c>
      <c r="H1611" s="3">
        <f t="shared" si="71"/>
        <v>0.48000000000000043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772879.26</v>
      </c>
      <c r="D1612" s="2">
        <v>0</v>
      </c>
      <c r="E1612" s="2">
        <v>0</v>
      </c>
      <c r="F1612" s="2">
        <v>0</v>
      </c>
      <c r="G1612" s="3">
        <f t="shared" si="70"/>
        <v>24732.136320000001</v>
      </c>
      <c r="H1612" s="3">
        <f t="shared" si="71"/>
        <v>0.26000000000931323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94659.920000000158</v>
      </c>
      <c r="D1620" s="2">
        <v>0</v>
      </c>
      <c r="E1620" s="2">
        <v>0</v>
      </c>
      <c r="F1620" s="2">
        <v>0</v>
      </c>
      <c r="G1620" s="3">
        <f t="shared" si="70"/>
        <v>3786.3968000000064</v>
      </c>
      <c r="H1620" s="3">
        <f t="shared" si="71"/>
        <v>7.9999999841675162E-2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94659.92</v>
      </c>
      <c r="D1680" s="2">
        <v>0</v>
      </c>
      <c r="E1680" s="2">
        <v>0</v>
      </c>
      <c r="F1680" s="2">
        <v>0</v>
      </c>
      <c r="G1680" s="3">
        <f t="shared" si="70"/>
        <v>9465.9920000000002</v>
      </c>
      <c r="H1680" s="3">
        <f t="shared" si="71"/>
        <v>8.000000000174623E-2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80084.58</v>
      </c>
      <c r="D1682" s="2">
        <v>0</v>
      </c>
      <c r="E1682" s="2">
        <v>0</v>
      </c>
      <c r="F1682" s="2">
        <v>0</v>
      </c>
      <c r="G1682" s="3">
        <f t="shared" si="70"/>
        <v>8168.62716</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14575.34</v>
      </c>
      <c r="D1685" s="14">
        <v>0</v>
      </c>
      <c r="E1685" s="14">
        <v>0</v>
      </c>
      <c r="F1685" s="14">
        <v>0</v>
      </c>
      <c r="G1685" s="15">
        <f t="shared" si="70"/>
        <v>1530.4106999999999</v>
      </c>
      <c r="H1685" s="15">
        <f t="shared" si="71"/>
        <v>0.34000000000014552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10" sqref="C10"/>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35548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4</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7</v>
      </c>
      <c r="C16" s="353"/>
      <c r="D16" s="353"/>
      <c r="E16" s="353"/>
      <c r="F16" s="343"/>
      <c r="G16" s="201" t="s">
        <v>8</v>
      </c>
      <c r="H16" s="265" t="s">
        <v>9</v>
      </c>
      <c r="I16" s="266" t="s">
        <v>10</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897173.97000000009</v>
      </c>
      <c r="I17" s="275">
        <f>'PR-RAS'!E6</f>
        <v>1658391.0999999999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534016.81999999983</v>
      </c>
      <c r="I18" s="275">
        <f>'PR-RAS'!E152</f>
        <v>601711.27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73288.950000000303</v>
      </c>
      <c r="I19" s="275">
        <f>'PR-RAS'!E649</f>
        <v>283800.57000000007</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7</v>
      </c>
      <c r="C21" s="342"/>
      <c r="D21" s="342"/>
      <c r="E21" s="342"/>
      <c r="F21" s="343"/>
      <c r="G21" s="201" t="s">
        <v>8</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7</v>
      </c>
      <c r="C26" s="342"/>
      <c r="D26" s="342"/>
      <c r="E26" s="342"/>
      <c r="F26" s="343"/>
      <c r="G26" s="201" t="s">
        <v>8</v>
      </c>
      <c r="H26" s="265" t="s">
        <v>9</v>
      </c>
      <c r="I26" s="266" t="s">
        <v>10</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7</v>
      </c>
      <c r="C32" s="342"/>
      <c r="D32" s="342"/>
      <c r="E32" s="342"/>
      <c r="F32" s="343"/>
      <c r="G32" s="201" t="s">
        <v>8</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7</v>
      </c>
      <c r="C37" s="342"/>
      <c r="D37" s="342"/>
      <c r="E37" s="342"/>
      <c r="F37" s="343"/>
      <c r="G37" s="201" t="s">
        <v>8</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56495.14</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94659.920000000158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94659.92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A2" sqref="A2:F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v>23</v>
      </c>
      <c r="E1" s="268" t="s">
        <v>3</v>
      </c>
      <c r="F1" s="326" t="s">
        <v>4</v>
      </c>
    </row>
    <row r="2" spans="1:24" s="174" customFormat="1" ht="50.1" customHeight="1" x14ac:dyDescent="0.2">
      <c r="A2" s="380" t="s">
        <v>5</v>
      </c>
      <c r="B2" s="381"/>
      <c r="C2" s="381"/>
      <c r="D2" s="381"/>
      <c r="E2" s="381"/>
      <c r="F2" s="381"/>
    </row>
    <row r="3" spans="1:24" s="174" customFormat="1" ht="48" x14ac:dyDescent="0.2">
      <c r="A3" s="303" t="s">
        <v>6</v>
      </c>
      <c r="B3" s="304" t="s">
        <v>7</v>
      </c>
      <c r="C3" s="305" t="s">
        <v>8</v>
      </c>
      <c r="D3" s="304" t="s">
        <v>9</v>
      </c>
      <c r="E3" s="304" t="s">
        <v>10</v>
      </c>
      <c r="F3" s="306" t="s">
        <v>11</v>
      </c>
    </row>
    <row r="4" spans="1:24" s="176" customFormat="1" ht="12" customHeight="1" x14ac:dyDescent="0.2">
      <c r="A4" s="129">
        <v>1</v>
      </c>
      <c r="B4" s="130">
        <v>2</v>
      </c>
      <c r="C4" s="131" t="s">
        <v>12</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13</v>
      </c>
      <c r="B5" s="383"/>
      <c r="C5" s="166"/>
      <c r="D5" s="52"/>
      <c r="E5" s="52"/>
      <c r="F5" s="44"/>
    </row>
    <row r="6" spans="1:24" ht="12.75" customHeight="1" x14ac:dyDescent="0.2">
      <c r="A6" s="63">
        <v>6</v>
      </c>
      <c r="B6" s="220" t="s">
        <v>14</v>
      </c>
      <c r="C6" s="247" t="s">
        <v>15</v>
      </c>
      <c r="D6" s="60">
        <f>D7+D43+D49+D82+D106+D125+D134+D140</f>
        <v>897173.97000000009</v>
      </c>
      <c r="E6" s="60">
        <f>E7+E43+E49+E82+E106+E125+E134+E140</f>
        <v>1658391.0999999999</v>
      </c>
      <c r="F6" s="45">
        <f t="shared" ref="F6:F132" si="0">IF(D6&lt;&gt;0,IF(E6/D6&gt;=100,"&gt;&gt;100",E6/D6*100),"-")</f>
        <v>184.84610069549831</v>
      </c>
    </row>
    <row r="7" spans="1:24" ht="12.75" customHeight="1" x14ac:dyDescent="0.2">
      <c r="A7" s="63">
        <v>61</v>
      </c>
      <c r="B7" s="220" t="s">
        <v>16</v>
      </c>
      <c r="C7" s="247" t="s">
        <v>17</v>
      </c>
      <c r="D7" s="60">
        <f>D8+D17+D23+D29+D36+D39</f>
        <v>167750.72000000003</v>
      </c>
      <c r="E7" s="60">
        <f>E8+E17+E23+E29+E36+E39</f>
        <v>201862.21000000002</v>
      </c>
      <c r="F7" s="45">
        <f t="shared" si="0"/>
        <v>120.33463105255224</v>
      </c>
    </row>
    <row r="8" spans="1:24" ht="12.75" customHeight="1" x14ac:dyDescent="0.2">
      <c r="A8" s="63">
        <v>611</v>
      </c>
      <c r="B8" s="220" t="s">
        <v>18</v>
      </c>
      <c r="C8" s="247" t="s">
        <v>19</v>
      </c>
      <c r="D8" s="60">
        <f>SUM(D9:D14)-D15-D16</f>
        <v>157024.42000000001</v>
      </c>
      <c r="E8" s="60">
        <f>SUM(E9:E14)-E15-E16</f>
        <v>201282.54</v>
      </c>
      <c r="F8" s="45">
        <f t="shared" si="0"/>
        <v>128.18550133794474</v>
      </c>
    </row>
    <row r="9" spans="1:24" ht="12.75" customHeight="1" x14ac:dyDescent="0.2">
      <c r="A9" s="63">
        <v>6111</v>
      </c>
      <c r="B9" s="65" t="s">
        <v>20</v>
      </c>
      <c r="C9" s="247" t="s">
        <v>21</v>
      </c>
      <c r="D9" s="194">
        <v>157024.42000000001</v>
      </c>
      <c r="E9" s="194">
        <v>201282.54</v>
      </c>
      <c r="F9" s="45">
        <f t="shared" si="0"/>
        <v>128.18550133794474</v>
      </c>
    </row>
    <row r="10" spans="1:24" ht="12.75" customHeight="1" x14ac:dyDescent="0.2">
      <c r="A10" s="63">
        <v>6112</v>
      </c>
      <c r="B10" s="65" t="s">
        <v>22</v>
      </c>
      <c r="C10" s="247" t="s">
        <v>23</v>
      </c>
      <c r="D10" s="194">
        <v>0</v>
      </c>
      <c r="E10" s="194"/>
      <c r="F10" s="45" t="str">
        <f t="shared" si="0"/>
        <v>-</v>
      </c>
    </row>
    <row r="11" spans="1:24" ht="12.75" customHeight="1" x14ac:dyDescent="0.2">
      <c r="A11" s="63">
        <v>6113</v>
      </c>
      <c r="B11" s="65" t="s">
        <v>24</v>
      </c>
      <c r="C11" s="247" t="s">
        <v>25</v>
      </c>
      <c r="D11" s="194">
        <v>0</v>
      </c>
      <c r="E11" s="194"/>
      <c r="F11" s="45" t="str">
        <f t="shared" si="0"/>
        <v>-</v>
      </c>
    </row>
    <row r="12" spans="1:24" ht="12.75" customHeight="1" x14ac:dyDescent="0.2">
      <c r="A12" s="63">
        <v>6114</v>
      </c>
      <c r="B12" s="65" t="s">
        <v>26</v>
      </c>
      <c r="C12" s="247" t="s">
        <v>27</v>
      </c>
      <c r="D12" s="194">
        <v>0</v>
      </c>
      <c r="E12" s="194"/>
      <c r="F12" s="45" t="str">
        <f t="shared" si="0"/>
        <v>-</v>
      </c>
    </row>
    <row r="13" spans="1:24" ht="12.75" customHeight="1" x14ac:dyDescent="0.2">
      <c r="A13" s="63">
        <v>6115</v>
      </c>
      <c r="B13" s="65" t="s">
        <v>28</v>
      </c>
      <c r="C13" s="247" t="s">
        <v>29</v>
      </c>
      <c r="D13" s="194">
        <v>0</v>
      </c>
      <c r="E13" s="194"/>
      <c r="F13" s="45" t="str">
        <f t="shared" si="0"/>
        <v>-</v>
      </c>
    </row>
    <row r="14" spans="1:24" ht="12.75" customHeight="1" x14ac:dyDescent="0.2">
      <c r="A14" s="63">
        <v>6116</v>
      </c>
      <c r="B14" s="65" t="s">
        <v>30</v>
      </c>
      <c r="C14" s="247" t="s">
        <v>31</v>
      </c>
      <c r="D14" s="194">
        <v>0</v>
      </c>
      <c r="E14" s="194"/>
      <c r="F14" s="45" t="str">
        <f t="shared" si="0"/>
        <v>-</v>
      </c>
    </row>
    <row r="15" spans="1:24" ht="12.75" customHeight="1" x14ac:dyDescent="0.2">
      <c r="A15" s="63">
        <v>6117</v>
      </c>
      <c r="B15" s="220" t="s">
        <v>32</v>
      </c>
      <c r="C15" s="247" t="s">
        <v>33</v>
      </c>
      <c r="D15" s="194">
        <v>0</v>
      </c>
      <c r="E15" s="194"/>
      <c r="F15" s="45" t="str">
        <f t="shared" si="0"/>
        <v>-</v>
      </c>
    </row>
    <row r="16" spans="1:24" ht="12.75" customHeight="1" x14ac:dyDescent="0.2">
      <c r="A16" s="63">
        <v>6119</v>
      </c>
      <c r="B16" s="220" t="s">
        <v>34</v>
      </c>
      <c r="C16" s="247" t="s">
        <v>35</v>
      </c>
      <c r="D16" s="194">
        <v>0</v>
      </c>
      <c r="E16" s="194"/>
      <c r="F16" s="45" t="str">
        <f t="shared" si="0"/>
        <v>-</v>
      </c>
    </row>
    <row r="17" spans="1:6" ht="12.75" customHeight="1" x14ac:dyDescent="0.2">
      <c r="A17" s="63">
        <v>612</v>
      </c>
      <c r="B17" s="64" t="s">
        <v>36</v>
      </c>
      <c r="C17" s="247" t="s">
        <v>37</v>
      </c>
      <c r="D17" s="60">
        <f t="shared" ref="D17:E17" si="1">SUM(D18:D21)-D22</f>
        <v>0</v>
      </c>
      <c r="E17" s="60">
        <f t="shared" si="1"/>
        <v>0</v>
      </c>
      <c r="F17" s="45" t="str">
        <f t="shared" si="0"/>
        <v>-</v>
      </c>
    </row>
    <row r="18" spans="1:6" ht="12.75" customHeight="1" x14ac:dyDescent="0.2">
      <c r="A18" s="63">
        <v>6121</v>
      </c>
      <c r="B18" s="64" t="s">
        <v>38</v>
      </c>
      <c r="C18" s="247" t="s">
        <v>39</v>
      </c>
      <c r="D18" s="194">
        <v>0</v>
      </c>
      <c r="E18" s="194"/>
      <c r="F18" s="45" t="str">
        <f t="shared" si="0"/>
        <v>-</v>
      </c>
    </row>
    <row r="19" spans="1:6" ht="12.75" customHeight="1" x14ac:dyDescent="0.2">
      <c r="A19" s="63">
        <v>6122</v>
      </c>
      <c r="B19" s="64" t="s">
        <v>40</v>
      </c>
      <c r="C19" s="247" t="s">
        <v>41</v>
      </c>
      <c r="D19" s="194">
        <v>0</v>
      </c>
      <c r="E19" s="194"/>
      <c r="F19" s="45" t="str">
        <f t="shared" si="0"/>
        <v>-</v>
      </c>
    </row>
    <row r="20" spans="1:6" ht="12.75" customHeight="1" x14ac:dyDescent="0.2">
      <c r="A20" s="63">
        <v>6123</v>
      </c>
      <c r="B20" s="183" t="s">
        <v>42</v>
      </c>
      <c r="C20" s="247" t="s">
        <v>43</v>
      </c>
      <c r="D20" s="194">
        <v>0</v>
      </c>
      <c r="E20" s="194"/>
      <c r="F20" s="45" t="str">
        <f t="shared" si="0"/>
        <v>-</v>
      </c>
    </row>
    <row r="21" spans="1:6" ht="12.75" customHeight="1" x14ac:dyDescent="0.2">
      <c r="A21" s="63">
        <v>6124</v>
      </c>
      <c r="B21" s="64" t="s">
        <v>44</v>
      </c>
      <c r="C21" s="247" t="s">
        <v>45</v>
      </c>
      <c r="D21" s="194">
        <v>0</v>
      </c>
      <c r="E21" s="194"/>
      <c r="F21" s="45" t="str">
        <f t="shared" si="0"/>
        <v>-</v>
      </c>
    </row>
    <row r="22" spans="1:6" ht="12.75" customHeight="1" x14ac:dyDescent="0.2">
      <c r="A22" s="63">
        <v>6125</v>
      </c>
      <c r="B22" s="64" t="s">
        <v>46</v>
      </c>
      <c r="C22" s="247" t="s">
        <v>47</v>
      </c>
      <c r="D22" s="194">
        <v>0</v>
      </c>
      <c r="E22" s="194"/>
      <c r="F22" s="45" t="str">
        <f t="shared" si="0"/>
        <v>-</v>
      </c>
    </row>
    <row r="23" spans="1:6" ht="12.75" customHeight="1" x14ac:dyDescent="0.2">
      <c r="A23" s="63">
        <v>613</v>
      </c>
      <c r="B23" s="220" t="s">
        <v>48</v>
      </c>
      <c r="C23" s="247" t="s">
        <v>49</v>
      </c>
      <c r="D23" s="60">
        <f t="shared" ref="D23:E23" si="2">SUM(D24:D28)</f>
        <v>9520.0400000000009</v>
      </c>
      <c r="E23" s="60">
        <f t="shared" si="2"/>
        <v>0</v>
      </c>
      <c r="F23" s="45">
        <f t="shared" si="0"/>
        <v>0</v>
      </c>
    </row>
    <row r="24" spans="1:6" ht="12.75" customHeight="1" x14ac:dyDescent="0.2">
      <c r="A24" s="63">
        <v>6131</v>
      </c>
      <c r="B24" s="65" t="s">
        <v>50</v>
      </c>
      <c r="C24" s="247" t="s">
        <v>51</v>
      </c>
      <c r="D24" s="194">
        <v>9520.0400000000009</v>
      </c>
      <c r="E24" s="194"/>
      <c r="F24" s="45">
        <f t="shared" si="0"/>
        <v>0</v>
      </c>
    </row>
    <row r="25" spans="1:6" ht="12.75" customHeight="1" x14ac:dyDescent="0.2">
      <c r="A25" s="63">
        <v>6132</v>
      </c>
      <c r="B25" s="64" t="s">
        <v>52</v>
      </c>
      <c r="C25" s="247" t="s">
        <v>53</v>
      </c>
      <c r="D25" s="194">
        <v>0</v>
      </c>
      <c r="E25" s="194"/>
      <c r="F25" s="45" t="str">
        <f t="shared" si="0"/>
        <v>-</v>
      </c>
    </row>
    <row r="26" spans="1:6" ht="12.75" customHeight="1" x14ac:dyDescent="0.2">
      <c r="A26" s="63">
        <v>6133</v>
      </c>
      <c r="B26" s="64" t="s">
        <v>54</v>
      </c>
      <c r="C26" s="247" t="s">
        <v>55</v>
      </c>
      <c r="D26" s="194">
        <v>0</v>
      </c>
      <c r="E26" s="194"/>
      <c r="F26" s="45" t="str">
        <f t="shared" si="0"/>
        <v>-</v>
      </c>
    </row>
    <row r="27" spans="1:6" ht="12.75" customHeight="1" x14ac:dyDescent="0.2">
      <c r="A27" s="63">
        <v>6134</v>
      </c>
      <c r="B27" s="64" t="s">
        <v>56</v>
      </c>
      <c r="C27" s="247" t="s">
        <v>57</v>
      </c>
      <c r="D27" s="194">
        <v>0</v>
      </c>
      <c r="E27" s="194"/>
      <c r="F27" s="45" t="str">
        <f t="shared" si="0"/>
        <v>-</v>
      </c>
    </row>
    <row r="28" spans="1:6" ht="12.75" customHeight="1" x14ac:dyDescent="0.2">
      <c r="A28" s="63">
        <v>6135</v>
      </c>
      <c r="B28" s="64" t="s">
        <v>58</v>
      </c>
      <c r="C28" s="247" t="s">
        <v>59</v>
      </c>
      <c r="D28" s="194">
        <v>0</v>
      </c>
      <c r="E28" s="194"/>
      <c r="F28" s="45" t="str">
        <f t="shared" si="0"/>
        <v>-</v>
      </c>
    </row>
    <row r="29" spans="1:6" ht="12.75" customHeight="1" x14ac:dyDescent="0.2">
      <c r="A29" s="63">
        <v>614</v>
      </c>
      <c r="B29" s="220" t="s">
        <v>60</v>
      </c>
      <c r="C29" s="247" t="s">
        <v>61</v>
      </c>
      <c r="D29" s="60">
        <f>SUM(D30:D35)</f>
        <v>1206.26</v>
      </c>
      <c r="E29" s="60">
        <f>SUM(E30:E35)</f>
        <v>579.66999999999996</v>
      </c>
      <c r="F29" s="45">
        <f t="shared" si="0"/>
        <v>48.055145656823569</v>
      </c>
    </row>
    <row r="30" spans="1:6" ht="12.75" customHeight="1" x14ac:dyDescent="0.2">
      <c r="A30" s="63">
        <v>6141</v>
      </c>
      <c r="B30" s="64" t="s">
        <v>62</v>
      </c>
      <c r="C30" s="247" t="s">
        <v>63</v>
      </c>
      <c r="D30" s="194">
        <v>0</v>
      </c>
      <c r="E30" s="194"/>
      <c r="F30" s="45" t="str">
        <f t="shared" si="0"/>
        <v>-</v>
      </c>
    </row>
    <row r="31" spans="1:6" ht="12.75" customHeight="1" x14ac:dyDescent="0.2">
      <c r="A31" s="63">
        <v>6142</v>
      </c>
      <c r="B31" s="64" t="s">
        <v>64</v>
      </c>
      <c r="C31" s="247" t="s">
        <v>65</v>
      </c>
      <c r="D31" s="194">
        <v>1206.26</v>
      </c>
      <c r="E31" s="194">
        <v>579.66999999999996</v>
      </c>
      <c r="F31" s="45">
        <f t="shared" si="0"/>
        <v>48.055145656823569</v>
      </c>
    </row>
    <row r="32" spans="1:6" ht="12.75" customHeight="1" x14ac:dyDescent="0.2">
      <c r="A32" s="63">
        <v>6143</v>
      </c>
      <c r="B32" s="64" t="s">
        <v>66</v>
      </c>
      <c r="C32" s="247" t="s">
        <v>67</v>
      </c>
      <c r="D32" s="194">
        <v>0</v>
      </c>
      <c r="E32" s="194"/>
      <c r="F32" s="45" t="str">
        <f t="shared" si="0"/>
        <v>-</v>
      </c>
    </row>
    <row r="33" spans="1:6" ht="12.75" customHeight="1" x14ac:dyDescent="0.2">
      <c r="A33" s="63">
        <v>6145</v>
      </c>
      <c r="B33" s="64" t="s">
        <v>68</v>
      </c>
      <c r="C33" s="247" t="s">
        <v>69</v>
      </c>
      <c r="D33" s="194">
        <v>0</v>
      </c>
      <c r="E33" s="194"/>
      <c r="F33" s="45" t="str">
        <f t="shared" si="0"/>
        <v>-</v>
      </c>
    </row>
    <row r="34" spans="1:6" ht="12.75" customHeight="1" x14ac:dyDescent="0.2">
      <c r="A34" s="63">
        <v>6146</v>
      </c>
      <c r="B34" s="64" t="s">
        <v>70</v>
      </c>
      <c r="C34" s="247" t="s">
        <v>71</v>
      </c>
      <c r="D34" s="194">
        <v>0</v>
      </c>
      <c r="E34" s="194"/>
      <c r="F34" s="45" t="str">
        <f t="shared" si="0"/>
        <v>-</v>
      </c>
    </row>
    <row r="35" spans="1:6" ht="12.75" customHeight="1" x14ac:dyDescent="0.2">
      <c r="A35" s="63">
        <v>6147</v>
      </c>
      <c r="B35" s="64" t="s">
        <v>72</v>
      </c>
      <c r="C35" s="247" t="s">
        <v>73</v>
      </c>
      <c r="D35" s="194">
        <v>0</v>
      </c>
      <c r="E35" s="194"/>
      <c r="F35" s="45" t="str">
        <f t="shared" si="0"/>
        <v>-</v>
      </c>
    </row>
    <row r="36" spans="1:6" ht="12.75" customHeight="1" x14ac:dyDescent="0.2">
      <c r="A36" s="63">
        <v>615</v>
      </c>
      <c r="B36" s="64" t="s">
        <v>74</v>
      </c>
      <c r="C36" s="247" t="s">
        <v>75</v>
      </c>
      <c r="D36" s="60">
        <f t="shared" ref="D36:E36" si="3">SUM(D37:D38)</f>
        <v>0</v>
      </c>
      <c r="E36" s="60">
        <f t="shared" si="3"/>
        <v>0</v>
      </c>
      <c r="F36" s="45" t="str">
        <f t="shared" si="0"/>
        <v>-</v>
      </c>
    </row>
    <row r="37" spans="1:6" ht="12.75" customHeight="1" x14ac:dyDescent="0.2">
      <c r="A37" s="63">
        <v>6151</v>
      </c>
      <c r="B37" s="64" t="s">
        <v>76</v>
      </c>
      <c r="C37" s="247" t="s">
        <v>77</v>
      </c>
      <c r="D37" s="194">
        <v>0</v>
      </c>
      <c r="E37" s="194"/>
      <c r="F37" s="45" t="str">
        <f t="shared" si="0"/>
        <v>-</v>
      </c>
    </row>
    <row r="38" spans="1:6" ht="12.75" customHeight="1" x14ac:dyDescent="0.2">
      <c r="A38" s="63">
        <v>6152</v>
      </c>
      <c r="B38" s="64" t="s">
        <v>78</v>
      </c>
      <c r="C38" s="247" t="s">
        <v>79</v>
      </c>
      <c r="D38" s="194">
        <v>0</v>
      </c>
      <c r="E38" s="194"/>
      <c r="F38" s="45" t="str">
        <f t="shared" si="0"/>
        <v>-</v>
      </c>
    </row>
    <row r="39" spans="1:6" ht="12.75" customHeight="1" x14ac:dyDescent="0.2">
      <c r="A39" s="63">
        <v>616</v>
      </c>
      <c r="B39" s="64" t="s">
        <v>80</v>
      </c>
      <c r="C39" s="247" t="s">
        <v>81</v>
      </c>
      <c r="D39" s="60">
        <f t="shared" ref="D39:E39" si="4">SUM(D40:D42)</f>
        <v>0</v>
      </c>
      <c r="E39" s="60">
        <f t="shared" si="4"/>
        <v>0</v>
      </c>
      <c r="F39" s="45" t="str">
        <f t="shared" si="0"/>
        <v>-</v>
      </c>
    </row>
    <row r="40" spans="1:6" ht="12.75" customHeight="1" x14ac:dyDescent="0.2">
      <c r="A40" s="63">
        <v>6161</v>
      </c>
      <c r="B40" s="64" t="s">
        <v>82</v>
      </c>
      <c r="C40" s="247" t="s">
        <v>83</v>
      </c>
      <c r="D40" s="194">
        <v>0</v>
      </c>
      <c r="E40" s="194"/>
      <c r="F40" s="45" t="str">
        <f t="shared" si="0"/>
        <v>-</v>
      </c>
    </row>
    <row r="41" spans="1:6" ht="12.75" customHeight="1" x14ac:dyDescent="0.2">
      <c r="A41" s="63">
        <v>6162</v>
      </c>
      <c r="B41" s="64" t="s">
        <v>84</v>
      </c>
      <c r="C41" s="247" t="s">
        <v>85</v>
      </c>
      <c r="D41" s="194">
        <v>0</v>
      </c>
      <c r="E41" s="194"/>
      <c r="F41" s="45" t="str">
        <f t="shared" si="0"/>
        <v>-</v>
      </c>
    </row>
    <row r="42" spans="1:6" ht="12.75" customHeight="1" x14ac:dyDescent="0.2">
      <c r="A42" s="63">
        <v>6163</v>
      </c>
      <c r="B42" s="64" t="s">
        <v>86</v>
      </c>
      <c r="C42" s="247" t="s">
        <v>87</v>
      </c>
      <c r="D42" s="194">
        <v>0</v>
      </c>
      <c r="E42" s="194"/>
      <c r="F42" s="45" t="str">
        <f t="shared" si="0"/>
        <v>-</v>
      </c>
    </row>
    <row r="43" spans="1:6" ht="12.75" customHeight="1" x14ac:dyDescent="0.2">
      <c r="A43" s="63">
        <v>62</v>
      </c>
      <c r="B43" s="64" t="s">
        <v>88</v>
      </c>
      <c r="C43" s="247" t="s">
        <v>89</v>
      </c>
      <c r="D43" s="60">
        <f t="shared" ref="D43:E43" si="5">D44+D47+D48</f>
        <v>0</v>
      </c>
      <c r="E43" s="60">
        <f t="shared" si="5"/>
        <v>0</v>
      </c>
      <c r="F43" s="45" t="str">
        <f t="shared" si="0"/>
        <v>-</v>
      </c>
    </row>
    <row r="44" spans="1:6" ht="12.75" customHeight="1" x14ac:dyDescent="0.2">
      <c r="A44" s="63">
        <v>621</v>
      </c>
      <c r="B44" s="64" t="s">
        <v>90</v>
      </c>
      <c r="C44" s="247" t="s">
        <v>91</v>
      </c>
      <c r="D44" s="60">
        <f t="shared" ref="D44:E44" si="6">SUM(D45:D46)</f>
        <v>0</v>
      </c>
      <c r="E44" s="60">
        <f t="shared" si="6"/>
        <v>0</v>
      </c>
      <c r="F44" s="45" t="str">
        <f t="shared" si="0"/>
        <v>-</v>
      </c>
    </row>
    <row r="45" spans="1:6" ht="12.75" customHeight="1" x14ac:dyDescent="0.2">
      <c r="A45" s="63">
        <v>6211</v>
      </c>
      <c r="B45" s="64" t="s">
        <v>92</v>
      </c>
      <c r="C45" s="247" t="s">
        <v>93</v>
      </c>
      <c r="D45" s="194">
        <v>0</v>
      </c>
      <c r="E45" s="194"/>
      <c r="F45" s="45" t="str">
        <f t="shared" si="0"/>
        <v>-</v>
      </c>
    </row>
    <row r="46" spans="1:6" ht="12.75" customHeight="1" x14ac:dyDescent="0.2">
      <c r="A46" s="63">
        <v>6212</v>
      </c>
      <c r="B46" s="64" t="s">
        <v>94</v>
      </c>
      <c r="C46" s="247" t="s">
        <v>95</v>
      </c>
      <c r="D46" s="194">
        <v>0</v>
      </c>
      <c r="E46" s="194"/>
      <c r="F46" s="45" t="str">
        <f t="shared" si="0"/>
        <v>-</v>
      </c>
    </row>
    <row r="47" spans="1:6" ht="12.75" customHeight="1" x14ac:dyDescent="0.2">
      <c r="A47" s="63">
        <v>622</v>
      </c>
      <c r="B47" s="64" t="s">
        <v>96</v>
      </c>
      <c r="C47" s="247" t="s">
        <v>97</v>
      </c>
      <c r="D47" s="194">
        <v>0</v>
      </c>
      <c r="E47" s="194"/>
      <c r="F47" s="45" t="str">
        <f t="shared" si="0"/>
        <v>-</v>
      </c>
    </row>
    <row r="48" spans="1:6" ht="12.75" customHeight="1" x14ac:dyDescent="0.2">
      <c r="A48" s="63">
        <v>623</v>
      </c>
      <c r="B48" s="64" t="s">
        <v>98</v>
      </c>
      <c r="C48" s="247" t="s">
        <v>99</v>
      </c>
      <c r="D48" s="194">
        <v>0</v>
      </c>
      <c r="E48" s="194"/>
      <c r="F48" s="45" t="str">
        <f t="shared" si="0"/>
        <v>-</v>
      </c>
    </row>
    <row r="49" spans="1:6" ht="24" x14ac:dyDescent="0.2">
      <c r="A49" s="63">
        <v>63</v>
      </c>
      <c r="B49" s="65" t="s">
        <v>100</v>
      </c>
      <c r="C49" s="247" t="s">
        <v>101</v>
      </c>
      <c r="D49" s="60">
        <f>D50+D53+D58+D61+D64+D68+D71+D74+D77</f>
        <v>594688.59</v>
      </c>
      <c r="E49" s="60">
        <f>E50+E53+E58+E61+E64+E68+E71+E74+E77</f>
        <v>1287942.08</v>
      </c>
      <c r="F49" s="45">
        <f t="shared" si="0"/>
        <v>216.57420398800659</v>
      </c>
    </row>
    <row r="50" spans="1:6" ht="12.75" customHeight="1" x14ac:dyDescent="0.2">
      <c r="A50" s="63">
        <v>631</v>
      </c>
      <c r="B50" s="65" t="s">
        <v>102</v>
      </c>
      <c r="C50" s="247" t="s">
        <v>103</v>
      </c>
      <c r="D50" s="60">
        <f t="shared" ref="D50:E50" si="7">D51+D52</f>
        <v>0</v>
      </c>
      <c r="E50" s="60">
        <f t="shared" si="7"/>
        <v>0</v>
      </c>
      <c r="F50" s="45" t="str">
        <f t="shared" si="0"/>
        <v>-</v>
      </c>
    </row>
    <row r="51" spans="1:6" ht="12.75" customHeight="1" x14ac:dyDescent="0.2">
      <c r="A51" s="63">
        <v>6311</v>
      </c>
      <c r="B51" s="65" t="s">
        <v>104</v>
      </c>
      <c r="C51" s="247" t="s">
        <v>105</v>
      </c>
      <c r="D51" s="194">
        <v>0</v>
      </c>
      <c r="E51" s="194"/>
      <c r="F51" s="45" t="str">
        <f t="shared" si="0"/>
        <v>-</v>
      </c>
    </row>
    <row r="52" spans="1:6" ht="12.75" customHeight="1" x14ac:dyDescent="0.2">
      <c r="A52" s="63">
        <v>6312</v>
      </c>
      <c r="B52" s="65" t="s">
        <v>106</v>
      </c>
      <c r="C52" s="247" t="s">
        <v>107</v>
      </c>
      <c r="D52" s="194">
        <v>0</v>
      </c>
      <c r="E52" s="194"/>
      <c r="F52" s="45" t="str">
        <f t="shared" si="0"/>
        <v>-</v>
      </c>
    </row>
    <row r="53" spans="1:6" ht="24" x14ac:dyDescent="0.2">
      <c r="A53" s="63">
        <v>632</v>
      </c>
      <c r="B53" s="65" t="s">
        <v>108</v>
      </c>
      <c r="C53" s="247" t="s">
        <v>109</v>
      </c>
      <c r="D53" s="60">
        <f t="shared" ref="D53:E53" si="8">SUM(D54:D57)</f>
        <v>0</v>
      </c>
      <c r="E53" s="60">
        <f t="shared" si="8"/>
        <v>782249.28</v>
      </c>
      <c r="F53" s="45" t="str">
        <f t="shared" si="0"/>
        <v>-</v>
      </c>
    </row>
    <row r="54" spans="1:6" ht="12.75" customHeight="1" x14ac:dyDescent="0.2">
      <c r="A54" s="63">
        <v>6321</v>
      </c>
      <c r="B54" s="65" t="s">
        <v>110</v>
      </c>
      <c r="C54" s="247" t="s">
        <v>111</v>
      </c>
      <c r="D54" s="194">
        <v>0</v>
      </c>
      <c r="E54" s="194"/>
      <c r="F54" s="45" t="str">
        <f t="shared" si="0"/>
        <v>-</v>
      </c>
    </row>
    <row r="55" spans="1:6" ht="12.75" customHeight="1" x14ac:dyDescent="0.2">
      <c r="A55" s="63">
        <v>6322</v>
      </c>
      <c r="B55" s="65" t="s">
        <v>112</v>
      </c>
      <c r="C55" s="247" t="s">
        <v>113</v>
      </c>
      <c r="D55" s="194">
        <v>0</v>
      </c>
      <c r="E55" s="194"/>
      <c r="F55" s="45" t="str">
        <f t="shared" si="0"/>
        <v>-</v>
      </c>
    </row>
    <row r="56" spans="1:6" ht="12.75" customHeight="1" x14ac:dyDescent="0.2">
      <c r="A56" s="63">
        <v>6323</v>
      </c>
      <c r="B56" s="65" t="s">
        <v>114</v>
      </c>
      <c r="C56" s="247" t="s">
        <v>115</v>
      </c>
      <c r="D56" s="194">
        <v>0</v>
      </c>
      <c r="E56" s="194"/>
      <c r="F56" s="45" t="str">
        <f t="shared" si="0"/>
        <v>-</v>
      </c>
    </row>
    <row r="57" spans="1:6" ht="12.75" customHeight="1" x14ac:dyDescent="0.2">
      <c r="A57" s="63">
        <v>6324</v>
      </c>
      <c r="B57" s="65" t="s">
        <v>116</v>
      </c>
      <c r="C57" s="247" t="s">
        <v>117</v>
      </c>
      <c r="D57" s="194">
        <v>0</v>
      </c>
      <c r="E57" s="194">
        <v>782249.28</v>
      </c>
      <c r="F57" s="45" t="str">
        <f t="shared" si="0"/>
        <v>-</v>
      </c>
    </row>
    <row r="58" spans="1:6" ht="24" x14ac:dyDescent="0.2">
      <c r="A58" s="63">
        <v>633</v>
      </c>
      <c r="B58" s="65" t="s">
        <v>118</v>
      </c>
      <c r="C58" s="247" t="s">
        <v>119</v>
      </c>
      <c r="D58" s="60">
        <f t="shared" ref="D58:E58" si="9">SUM(D59:D60)</f>
        <v>3672</v>
      </c>
      <c r="E58" s="60">
        <f t="shared" si="9"/>
        <v>7850</v>
      </c>
      <c r="F58" s="45">
        <f t="shared" si="0"/>
        <v>213.77995642701526</v>
      </c>
    </row>
    <row r="59" spans="1:6" ht="24" x14ac:dyDescent="0.2">
      <c r="A59" s="63">
        <v>6331</v>
      </c>
      <c r="B59" s="65" t="s">
        <v>120</v>
      </c>
      <c r="C59" s="247" t="s">
        <v>121</v>
      </c>
      <c r="D59" s="194">
        <v>3672</v>
      </c>
      <c r="E59" s="194"/>
      <c r="F59" s="45">
        <f t="shared" si="0"/>
        <v>0</v>
      </c>
    </row>
    <row r="60" spans="1:6" ht="24" x14ac:dyDescent="0.2">
      <c r="A60" s="63">
        <v>6332</v>
      </c>
      <c r="B60" s="65" t="s">
        <v>122</v>
      </c>
      <c r="C60" s="247" t="s">
        <v>123</v>
      </c>
      <c r="D60" s="194">
        <v>0</v>
      </c>
      <c r="E60" s="194">
        <v>7850</v>
      </c>
      <c r="F60" s="45" t="str">
        <f t="shared" si="0"/>
        <v>-</v>
      </c>
    </row>
    <row r="61" spans="1:6" ht="12.75" customHeight="1" x14ac:dyDescent="0.2">
      <c r="A61" s="63">
        <v>634</v>
      </c>
      <c r="B61" s="65" t="s">
        <v>124</v>
      </c>
      <c r="C61" s="247" t="s">
        <v>125</v>
      </c>
      <c r="D61" s="60">
        <f t="shared" ref="D61:E61" si="10">SUM(D62:D63)</f>
        <v>271187.37</v>
      </c>
      <c r="E61" s="60">
        <f t="shared" si="10"/>
        <v>0</v>
      </c>
      <c r="F61" s="45">
        <f t="shared" si="0"/>
        <v>0</v>
      </c>
    </row>
    <row r="62" spans="1:6" ht="12.75" customHeight="1" x14ac:dyDescent="0.2">
      <c r="A62" s="63">
        <v>6341</v>
      </c>
      <c r="B62" s="65" t="s">
        <v>126</v>
      </c>
      <c r="C62" s="247" t="s">
        <v>127</v>
      </c>
      <c r="D62" s="194">
        <v>271187.37</v>
      </c>
      <c r="E62" s="194">
        <v>0</v>
      </c>
      <c r="F62" s="45">
        <f t="shared" si="0"/>
        <v>0</v>
      </c>
    </row>
    <row r="63" spans="1:6" ht="12.75" customHeight="1" x14ac:dyDescent="0.2">
      <c r="A63" s="63">
        <v>6342</v>
      </c>
      <c r="B63" s="65" t="s">
        <v>128</v>
      </c>
      <c r="C63" s="247" t="s">
        <v>129</v>
      </c>
      <c r="D63" s="194">
        <v>0</v>
      </c>
      <c r="E63" s="194"/>
      <c r="F63" s="45" t="str">
        <f t="shared" si="0"/>
        <v>-</v>
      </c>
    </row>
    <row r="64" spans="1:6" ht="24" x14ac:dyDescent="0.2">
      <c r="A64" s="63">
        <v>635</v>
      </c>
      <c r="B64" s="65" t="s">
        <v>130</v>
      </c>
      <c r="C64" s="247" t="s">
        <v>131</v>
      </c>
      <c r="D64" s="60">
        <f>SUM(D65:D67)</f>
        <v>185857.8</v>
      </c>
      <c r="E64" s="60">
        <f>SUM(E65:E67)</f>
        <v>184016.76</v>
      </c>
      <c r="F64" s="45">
        <f t="shared" si="0"/>
        <v>99.009436246420663</v>
      </c>
    </row>
    <row r="65" spans="1:6" ht="12.75" customHeight="1" x14ac:dyDescent="0.2">
      <c r="A65" s="63">
        <v>6351</v>
      </c>
      <c r="B65" s="65" t="s">
        <v>132</v>
      </c>
      <c r="C65" s="247" t="s">
        <v>133</v>
      </c>
      <c r="D65" s="194">
        <v>0</v>
      </c>
      <c r="E65" s="194"/>
      <c r="F65" s="45" t="str">
        <f t="shared" si="0"/>
        <v>-</v>
      </c>
    </row>
    <row r="66" spans="1:6" ht="12.75" customHeight="1" x14ac:dyDescent="0.2">
      <c r="A66" s="63">
        <v>6352</v>
      </c>
      <c r="B66" s="64" t="s">
        <v>134</v>
      </c>
      <c r="C66" s="247" t="s">
        <v>135</v>
      </c>
      <c r="D66" s="194">
        <v>0</v>
      </c>
      <c r="E66" s="194"/>
      <c r="F66" s="45" t="str">
        <f t="shared" si="0"/>
        <v>-</v>
      </c>
    </row>
    <row r="67" spans="1:6" ht="12.75" customHeight="1" x14ac:dyDescent="0.2">
      <c r="A67" s="70" t="s">
        <v>136</v>
      </c>
      <c r="B67" s="65" t="s">
        <v>137</v>
      </c>
      <c r="C67" s="277" t="s">
        <v>136</v>
      </c>
      <c r="D67" s="192">
        <v>185857.8</v>
      </c>
      <c r="E67" s="192">
        <v>184016.76</v>
      </c>
      <c r="F67" s="71">
        <f t="shared" si="0"/>
        <v>99.009436246420663</v>
      </c>
    </row>
    <row r="68" spans="1:6" ht="24" x14ac:dyDescent="0.2">
      <c r="A68" s="63" t="s">
        <v>138</v>
      </c>
      <c r="B68" s="183" t="s">
        <v>139</v>
      </c>
      <c r="C68" s="247" t="s">
        <v>138</v>
      </c>
      <c r="D68" s="60">
        <f t="shared" ref="D68:E68" si="11">SUM(D69:D70)</f>
        <v>0</v>
      </c>
      <c r="E68" s="60">
        <f t="shared" si="11"/>
        <v>0</v>
      </c>
      <c r="F68" s="45" t="str">
        <f t="shared" si="0"/>
        <v>-</v>
      </c>
    </row>
    <row r="69" spans="1:6" ht="12.75" customHeight="1" x14ac:dyDescent="0.2">
      <c r="A69" s="63" t="s">
        <v>140</v>
      </c>
      <c r="B69" s="64" t="s">
        <v>141</v>
      </c>
      <c r="C69" s="247" t="s">
        <v>140</v>
      </c>
      <c r="D69" s="194">
        <v>0</v>
      </c>
      <c r="E69" s="194"/>
      <c r="F69" s="45" t="str">
        <f t="shared" si="0"/>
        <v>-</v>
      </c>
    </row>
    <row r="70" spans="1:6" ht="24" x14ac:dyDescent="0.2">
      <c r="A70" s="63" t="s">
        <v>142</v>
      </c>
      <c r="B70" s="64" t="s">
        <v>143</v>
      </c>
      <c r="C70" s="247" t="s">
        <v>142</v>
      </c>
      <c r="D70" s="194">
        <v>0</v>
      </c>
      <c r="E70" s="194"/>
      <c r="F70" s="45" t="str">
        <f t="shared" si="0"/>
        <v>-</v>
      </c>
    </row>
    <row r="71" spans="1:6" ht="24" x14ac:dyDescent="0.2">
      <c r="A71" s="63" t="s">
        <v>144</v>
      </c>
      <c r="B71" s="65" t="s">
        <v>145</v>
      </c>
      <c r="C71" s="248" t="s">
        <v>144</v>
      </c>
      <c r="D71" s="60">
        <f t="shared" ref="D71:E71" si="12">SUM(D72:D73)</f>
        <v>0</v>
      </c>
      <c r="E71" s="60">
        <f t="shared" si="12"/>
        <v>0</v>
      </c>
      <c r="F71" s="45" t="str">
        <f t="shared" si="0"/>
        <v>-</v>
      </c>
    </row>
    <row r="72" spans="1:6" ht="24" x14ac:dyDescent="0.2">
      <c r="A72" s="63" t="s">
        <v>146</v>
      </c>
      <c r="B72" s="65" t="s">
        <v>147</v>
      </c>
      <c r="C72" s="248" t="s">
        <v>146</v>
      </c>
      <c r="D72" s="194">
        <v>0</v>
      </c>
      <c r="E72" s="194"/>
      <c r="F72" s="45" t="str">
        <f t="shared" si="0"/>
        <v>-</v>
      </c>
    </row>
    <row r="73" spans="1:6" ht="24" x14ac:dyDescent="0.2">
      <c r="A73" s="63" t="s">
        <v>148</v>
      </c>
      <c r="B73" s="65" t="s">
        <v>149</v>
      </c>
      <c r="C73" s="248" t="s">
        <v>148</v>
      </c>
      <c r="D73" s="194">
        <v>0</v>
      </c>
      <c r="E73" s="194"/>
      <c r="F73" s="45" t="str">
        <f t="shared" si="0"/>
        <v>-</v>
      </c>
    </row>
    <row r="74" spans="1:6" ht="12.75" customHeight="1" x14ac:dyDescent="0.2">
      <c r="A74" s="63" t="s">
        <v>150</v>
      </c>
      <c r="B74" s="65" t="s">
        <v>151</v>
      </c>
      <c r="C74" s="247" t="s">
        <v>150</v>
      </c>
      <c r="D74" s="60">
        <f t="shared" ref="D74:E74" si="13">SUM(D75:D76)</f>
        <v>133971.42000000001</v>
      </c>
      <c r="E74" s="60">
        <f t="shared" si="13"/>
        <v>313826.03999999998</v>
      </c>
      <c r="F74" s="45">
        <f t="shared" si="0"/>
        <v>234.24849867232874</v>
      </c>
    </row>
    <row r="75" spans="1:6" ht="12.75" customHeight="1" x14ac:dyDescent="0.2">
      <c r="A75" s="63" t="s">
        <v>152</v>
      </c>
      <c r="B75" s="65" t="s">
        <v>153</v>
      </c>
      <c r="C75" s="247" t="s">
        <v>152</v>
      </c>
      <c r="D75" s="194">
        <v>0</v>
      </c>
      <c r="E75" s="194">
        <v>313826.03999999998</v>
      </c>
      <c r="F75" s="45" t="str">
        <f t="shared" si="0"/>
        <v>-</v>
      </c>
    </row>
    <row r="76" spans="1:6" ht="12.75" customHeight="1" x14ac:dyDescent="0.2">
      <c r="A76" s="63" t="s">
        <v>154</v>
      </c>
      <c r="B76" s="65" t="s">
        <v>155</v>
      </c>
      <c r="C76" s="247" t="s">
        <v>154</v>
      </c>
      <c r="D76" s="194">
        <v>133971.42000000001</v>
      </c>
      <c r="E76" s="194">
        <v>0</v>
      </c>
      <c r="F76" s="45">
        <f t="shared" si="0"/>
        <v>0</v>
      </c>
    </row>
    <row r="77" spans="1:6" ht="24" x14ac:dyDescent="0.2">
      <c r="A77" s="63" t="s">
        <v>156</v>
      </c>
      <c r="B77" s="65" t="s">
        <v>157</v>
      </c>
      <c r="C77" s="247" t="s">
        <v>156</v>
      </c>
      <c r="D77" s="60">
        <f t="shared" ref="D77:E77" si="14">SUM(D78:D81)</f>
        <v>0</v>
      </c>
      <c r="E77" s="60">
        <f t="shared" si="14"/>
        <v>0</v>
      </c>
      <c r="F77" s="45" t="str">
        <f t="shared" si="0"/>
        <v>-</v>
      </c>
    </row>
    <row r="78" spans="1:6" ht="12.75" customHeight="1" x14ac:dyDescent="0.2">
      <c r="A78" s="63">
        <v>6391</v>
      </c>
      <c r="B78" s="64" t="s">
        <v>158</v>
      </c>
      <c r="C78" s="247" t="s">
        <v>159</v>
      </c>
      <c r="D78" s="194">
        <v>0</v>
      </c>
      <c r="E78" s="194"/>
      <c r="F78" s="45" t="str">
        <f t="shared" si="0"/>
        <v>-</v>
      </c>
    </row>
    <row r="79" spans="1:6" ht="12.75" customHeight="1" x14ac:dyDescent="0.2">
      <c r="A79" s="63">
        <v>6392</v>
      </c>
      <c r="B79" s="64" t="s">
        <v>160</v>
      </c>
      <c r="C79" s="247" t="s">
        <v>161</v>
      </c>
      <c r="D79" s="194">
        <v>0</v>
      </c>
      <c r="E79" s="194"/>
      <c r="F79" s="45" t="str">
        <f t="shared" si="0"/>
        <v>-</v>
      </c>
    </row>
    <row r="80" spans="1:6" ht="24" x14ac:dyDescent="0.2">
      <c r="A80" s="63">
        <v>6393</v>
      </c>
      <c r="B80" s="64" t="s">
        <v>162</v>
      </c>
      <c r="C80" s="247" t="s">
        <v>163</v>
      </c>
      <c r="D80" s="194">
        <v>0</v>
      </c>
      <c r="E80" s="194"/>
      <c r="F80" s="45" t="str">
        <f t="shared" si="0"/>
        <v>-</v>
      </c>
    </row>
    <row r="81" spans="1:6" ht="24" x14ac:dyDescent="0.2">
      <c r="A81" s="63">
        <v>6394</v>
      </c>
      <c r="B81" s="64" t="s">
        <v>164</v>
      </c>
      <c r="C81" s="247" t="s">
        <v>165</v>
      </c>
      <c r="D81" s="194">
        <v>0</v>
      </c>
      <c r="E81" s="194"/>
      <c r="F81" s="45" t="str">
        <f t="shared" si="0"/>
        <v>-</v>
      </c>
    </row>
    <row r="82" spans="1:6" ht="12.75" customHeight="1" x14ac:dyDescent="0.2">
      <c r="A82" s="63">
        <v>64</v>
      </c>
      <c r="B82" s="64" t="s">
        <v>166</v>
      </c>
      <c r="C82" s="247" t="s">
        <v>167</v>
      </c>
      <c r="D82" s="60">
        <f t="shared" ref="D82:E82" si="15">D83+D91+D98</f>
        <v>79457.59</v>
      </c>
      <c r="E82" s="60">
        <f t="shared" si="15"/>
        <v>67557.13</v>
      </c>
      <c r="F82" s="45">
        <f t="shared" si="0"/>
        <v>85.02287824234287</v>
      </c>
    </row>
    <row r="83" spans="1:6" ht="12.75" customHeight="1" x14ac:dyDescent="0.2">
      <c r="A83" s="63">
        <v>641</v>
      </c>
      <c r="B83" s="64" t="s">
        <v>168</v>
      </c>
      <c r="C83" s="247" t="s">
        <v>169</v>
      </c>
      <c r="D83" s="60">
        <f t="shared" ref="D83:E83" si="16">SUM(D84:D90)</f>
        <v>28.37</v>
      </c>
      <c r="E83" s="60">
        <f t="shared" si="16"/>
        <v>20.09</v>
      </c>
      <c r="F83" s="45">
        <f t="shared" si="0"/>
        <v>70.814240394783226</v>
      </c>
    </row>
    <row r="84" spans="1:6" ht="12.75" customHeight="1" x14ac:dyDescent="0.2">
      <c r="A84" s="63">
        <v>6412</v>
      </c>
      <c r="B84" s="64" t="s">
        <v>170</v>
      </c>
      <c r="C84" s="247" t="s">
        <v>171</v>
      </c>
      <c r="D84" s="194">
        <v>0</v>
      </c>
      <c r="E84" s="335"/>
      <c r="F84" s="45" t="str">
        <f t="shared" si="0"/>
        <v>-</v>
      </c>
    </row>
    <row r="85" spans="1:6" ht="12.75" customHeight="1" x14ac:dyDescent="0.2">
      <c r="A85" s="63">
        <v>6413</v>
      </c>
      <c r="B85" s="64" t="s">
        <v>172</v>
      </c>
      <c r="C85" s="247" t="s">
        <v>173</v>
      </c>
      <c r="D85" s="194">
        <v>28.32</v>
      </c>
      <c r="E85" s="194">
        <v>20.04</v>
      </c>
      <c r="F85" s="45">
        <f t="shared" si="0"/>
        <v>70.762711864406782</v>
      </c>
    </row>
    <row r="86" spans="1:6" ht="12.75" customHeight="1" x14ac:dyDescent="0.2">
      <c r="A86" s="63">
        <v>6414</v>
      </c>
      <c r="B86" s="64" t="s">
        <v>174</v>
      </c>
      <c r="C86" s="247" t="s">
        <v>175</v>
      </c>
      <c r="D86" s="194">
        <v>0</v>
      </c>
      <c r="E86" s="194"/>
      <c r="F86" s="45" t="str">
        <f t="shared" si="0"/>
        <v>-</v>
      </c>
    </row>
    <row r="87" spans="1:6" ht="12.75" customHeight="1" x14ac:dyDescent="0.2">
      <c r="A87" s="63">
        <v>6415</v>
      </c>
      <c r="B87" s="64" t="s">
        <v>176</v>
      </c>
      <c r="C87" s="247" t="s">
        <v>177</v>
      </c>
      <c r="D87" s="194">
        <v>0.05</v>
      </c>
      <c r="E87" s="194">
        <v>0.05</v>
      </c>
      <c r="F87" s="45">
        <f t="shared" si="0"/>
        <v>100</v>
      </c>
    </row>
    <row r="88" spans="1:6" ht="12.75" customHeight="1" x14ac:dyDescent="0.2">
      <c r="A88" s="63">
        <v>6416</v>
      </c>
      <c r="B88" s="64" t="s">
        <v>178</v>
      </c>
      <c r="C88" s="247" t="s">
        <v>179</v>
      </c>
      <c r="D88" s="194">
        <v>0</v>
      </c>
      <c r="E88" s="194"/>
      <c r="F88" s="45" t="str">
        <f t="shared" si="0"/>
        <v>-</v>
      </c>
    </row>
    <row r="89" spans="1:6" ht="24" x14ac:dyDescent="0.2">
      <c r="A89" s="63">
        <v>6417</v>
      </c>
      <c r="B89" s="64" t="s">
        <v>180</v>
      </c>
      <c r="C89" s="247" t="s">
        <v>181</v>
      </c>
      <c r="D89" s="194">
        <v>0</v>
      </c>
      <c r="E89" s="194"/>
      <c r="F89" s="45" t="str">
        <f t="shared" si="0"/>
        <v>-</v>
      </c>
    </row>
    <row r="90" spans="1:6" ht="12.75" customHeight="1" x14ac:dyDescent="0.2">
      <c r="A90" s="63">
        <v>6419</v>
      </c>
      <c r="B90" s="64" t="s">
        <v>182</v>
      </c>
      <c r="C90" s="247" t="s">
        <v>183</v>
      </c>
      <c r="D90" s="194">
        <v>0</v>
      </c>
      <c r="E90" s="194"/>
      <c r="F90" s="45" t="str">
        <f t="shared" si="0"/>
        <v>-</v>
      </c>
    </row>
    <row r="91" spans="1:6" ht="12.75" customHeight="1" x14ac:dyDescent="0.2">
      <c r="A91" s="63">
        <v>642</v>
      </c>
      <c r="B91" s="64" t="s">
        <v>184</v>
      </c>
      <c r="C91" s="247" t="s">
        <v>185</v>
      </c>
      <c r="D91" s="60">
        <f t="shared" ref="D91:E91" si="17">SUM(D92:D97)</f>
        <v>79429.22</v>
      </c>
      <c r="E91" s="60">
        <f t="shared" si="17"/>
        <v>67537.040000000008</v>
      </c>
      <c r="F91" s="45">
        <f t="shared" si="0"/>
        <v>85.027953189015335</v>
      </c>
    </row>
    <row r="92" spans="1:6" ht="12.75" customHeight="1" x14ac:dyDescent="0.2">
      <c r="A92" s="63">
        <v>6421</v>
      </c>
      <c r="B92" s="64" t="s">
        <v>186</v>
      </c>
      <c r="C92" s="247" t="s">
        <v>187</v>
      </c>
      <c r="D92" s="194">
        <v>0</v>
      </c>
      <c r="E92" s="194"/>
      <c r="F92" s="45" t="str">
        <f t="shared" si="0"/>
        <v>-</v>
      </c>
    </row>
    <row r="93" spans="1:6" ht="12.75" customHeight="1" x14ac:dyDescent="0.2">
      <c r="A93" s="63">
        <v>6422</v>
      </c>
      <c r="B93" s="64" t="s">
        <v>188</v>
      </c>
      <c r="C93" s="247" t="s">
        <v>189</v>
      </c>
      <c r="D93" s="194">
        <v>2954.07</v>
      </c>
      <c r="E93" s="194">
        <v>1692.13</v>
      </c>
      <c r="F93" s="45">
        <f t="shared" si="0"/>
        <v>57.281310192378655</v>
      </c>
    </row>
    <row r="94" spans="1:6" ht="12.75" customHeight="1" x14ac:dyDescent="0.2">
      <c r="A94" s="63">
        <v>6423</v>
      </c>
      <c r="B94" s="64" t="s">
        <v>190</v>
      </c>
      <c r="C94" s="247" t="s">
        <v>191</v>
      </c>
      <c r="D94" s="194">
        <v>76475.149999999994</v>
      </c>
      <c r="E94" s="194">
        <v>65844.91</v>
      </c>
      <c r="F94" s="45">
        <f t="shared" si="0"/>
        <v>86.099746126683002</v>
      </c>
    </row>
    <row r="95" spans="1:6" ht="12.75" customHeight="1" x14ac:dyDescent="0.2">
      <c r="A95" s="63">
        <v>6424</v>
      </c>
      <c r="B95" s="64" t="s">
        <v>192</v>
      </c>
      <c r="C95" s="247" t="s">
        <v>193</v>
      </c>
      <c r="D95" s="194">
        <v>0</v>
      </c>
      <c r="E95" s="194"/>
      <c r="F95" s="45" t="str">
        <f t="shared" si="0"/>
        <v>-</v>
      </c>
    </row>
    <row r="96" spans="1:6" ht="24" x14ac:dyDescent="0.2">
      <c r="A96" s="63" t="s">
        <v>194</v>
      </c>
      <c r="B96" s="65" t="s">
        <v>195</v>
      </c>
      <c r="C96" s="247" t="s">
        <v>194</v>
      </c>
      <c r="D96" s="194">
        <v>0</v>
      </c>
      <c r="E96" s="194"/>
      <c r="F96" s="45" t="str">
        <f t="shared" si="0"/>
        <v>-</v>
      </c>
    </row>
    <row r="97" spans="1:6" ht="12.75" customHeight="1" x14ac:dyDescent="0.2">
      <c r="A97" s="63">
        <v>6429</v>
      </c>
      <c r="B97" s="65" t="s">
        <v>196</v>
      </c>
      <c r="C97" s="247" t="s">
        <v>197</v>
      </c>
      <c r="D97" s="194">
        <v>0</v>
      </c>
      <c r="E97" s="194"/>
      <c r="F97" s="45" t="str">
        <f t="shared" si="0"/>
        <v>-</v>
      </c>
    </row>
    <row r="98" spans="1:6" ht="12.75" customHeight="1" x14ac:dyDescent="0.2">
      <c r="A98" s="63">
        <v>643</v>
      </c>
      <c r="B98" s="65" t="s">
        <v>198</v>
      </c>
      <c r="C98" s="247" t="s">
        <v>199</v>
      </c>
      <c r="D98" s="60">
        <f t="shared" ref="D98:E98" si="18">SUM(D99:D105)</f>
        <v>0</v>
      </c>
      <c r="E98" s="60">
        <f t="shared" si="18"/>
        <v>0</v>
      </c>
      <c r="F98" s="45" t="str">
        <f t="shared" si="0"/>
        <v>-</v>
      </c>
    </row>
    <row r="99" spans="1:6" ht="24" x14ac:dyDescent="0.2">
      <c r="A99" s="63">
        <v>6431</v>
      </c>
      <c r="B99" s="65" t="s">
        <v>200</v>
      </c>
      <c r="C99" s="247" t="s">
        <v>201</v>
      </c>
      <c r="D99" s="194">
        <v>0</v>
      </c>
      <c r="E99" s="194"/>
      <c r="F99" s="45" t="str">
        <f t="shared" si="0"/>
        <v>-</v>
      </c>
    </row>
    <row r="100" spans="1:6" ht="24" x14ac:dyDescent="0.2">
      <c r="A100" s="63">
        <v>6432</v>
      </c>
      <c r="B100" s="182" t="s">
        <v>202</v>
      </c>
      <c r="C100" s="247" t="s">
        <v>203</v>
      </c>
      <c r="D100" s="194">
        <v>0</v>
      </c>
      <c r="E100" s="194"/>
      <c r="F100" s="45" t="str">
        <f t="shared" si="0"/>
        <v>-</v>
      </c>
    </row>
    <row r="101" spans="1:6" ht="24" x14ac:dyDescent="0.2">
      <c r="A101" s="63">
        <v>6433</v>
      </c>
      <c r="B101" s="182" t="s">
        <v>204</v>
      </c>
      <c r="C101" s="247" t="s">
        <v>205</v>
      </c>
      <c r="D101" s="194">
        <v>0</v>
      </c>
      <c r="E101" s="194"/>
      <c r="F101" s="45" t="str">
        <f t="shared" si="0"/>
        <v>-</v>
      </c>
    </row>
    <row r="102" spans="1:6" ht="24" x14ac:dyDescent="0.2">
      <c r="A102" s="63">
        <v>6434</v>
      </c>
      <c r="B102" s="65" t="s">
        <v>206</v>
      </c>
      <c r="C102" s="247" t="s">
        <v>207</v>
      </c>
      <c r="D102" s="194">
        <v>0</v>
      </c>
      <c r="E102" s="194"/>
      <c r="F102" s="45" t="str">
        <f t="shared" si="0"/>
        <v>-</v>
      </c>
    </row>
    <row r="103" spans="1:6" ht="24" x14ac:dyDescent="0.2">
      <c r="A103" s="63">
        <v>6435</v>
      </c>
      <c r="B103" s="182" t="s">
        <v>208</v>
      </c>
      <c r="C103" s="247" t="s">
        <v>209</v>
      </c>
      <c r="D103" s="194">
        <v>0</v>
      </c>
      <c r="E103" s="194"/>
      <c r="F103" s="45" t="str">
        <f t="shared" si="0"/>
        <v>-</v>
      </c>
    </row>
    <row r="104" spans="1:6" ht="24" x14ac:dyDescent="0.2">
      <c r="A104" s="63">
        <v>6436</v>
      </c>
      <c r="B104" s="182" t="s">
        <v>210</v>
      </c>
      <c r="C104" s="247" t="s">
        <v>211</v>
      </c>
      <c r="D104" s="194">
        <v>0</v>
      </c>
      <c r="E104" s="194"/>
      <c r="F104" s="45" t="str">
        <f t="shared" si="0"/>
        <v>-</v>
      </c>
    </row>
    <row r="105" spans="1:6" ht="12.75" customHeight="1" x14ac:dyDescent="0.2">
      <c r="A105" s="63">
        <v>6437</v>
      </c>
      <c r="B105" s="64" t="s">
        <v>212</v>
      </c>
      <c r="C105" s="247" t="s">
        <v>213</v>
      </c>
      <c r="D105" s="194">
        <v>0</v>
      </c>
      <c r="E105" s="194"/>
      <c r="F105" s="45" t="str">
        <f t="shared" si="0"/>
        <v>-</v>
      </c>
    </row>
    <row r="106" spans="1:6" s="67" customFormat="1" ht="24" x14ac:dyDescent="0.2">
      <c r="A106" s="70">
        <v>65</v>
      </c>
      <c r="B106" s="65" t="s">
        <v>214</v>
      </c>
      <c r="C106" s="278" t="s">
        <v>215</v>
      </c>
      <c r="D106" s="336">
        <f>D107+D112+D120+D124</f>
        <v>53983.51</v>
      </c>
      <c r="E106" s="336">
        <f>E107+E112+E120+E124</f>
        <v>101006.95</v>
      </c>
      <c r="F106" s="71">
        <f t="shared" si="0"/>
        <v>187.10704435484092</v>
      </c>
    </row>
    <row r="107" spans="1:6" ht="12.75" customHeight="1" x14ac:dyDescent="0.2">
      <c r="A107" s="63">
        <v>651</v>
      </c>
      <c r="B107" s="64" t="s">
        <v>216</v>
      </c>
      <c r="C107" s="247" t="s">
        <v>217</v>
      </c>
      <c r="D107" s="60">
        <f t="shared" ref="D107:E107" si="19">SUM(D108:D111)</f>
        <v>66.349999999999994</v>
      </c>
      <c r="E107" s="60">
        <f t="shared" si="19"/>
        <v>53.08</v>
      </c>
      <c r="F107" s="45">
        <f t="shared" si="0"/>
        <v>80</v>
      </c>
    </row>
    <row r="108" spans="1:6" ht="12.75" customHeight="1" x14ac:dyDescent="0.2">
      <c r="A108" s="63">
        <v>6511</v>
      </c>
      <c r="B108" s="64" t="s">
        <v>218</v>
      </c>
      <c r="C108" s="247" t="s">
        <v>219</v>
      </c>
      <c r="D108" s="194">
        <v>0</v>
      </c>
      <c r="E108" s="194"/>
      <c r="F108" s="45" t="str">
        <f t="shared" si="0"/>
        <v>-</v>
      </c>
    </row>
    <row r="109" spans="1:6" ht="12.75" customHeight="1" x14ac:dyDescent="0.2">
      <c r="A109" s="63">
        <v>6512</v>
      </c>
      <c r="B109" s="64" t="s">
        <v>220</v>
      </c>
      <c r="C109" s="247" t="s">
        <v>221</v>
      </c>
      <c r="D109" s="194">
        <v>66.349999999999994</v>
      </c>
      <c r="E109" s="194">
        <v>53.08</v>
      </c>
      <c r="F109" s="45">
        <f t="shared" si="0"/>
        <v>80</v>
      </c>
    </row>
    <row r="110" spans="1:6" ht="12.75" customHeight="1" x14ac:dyDescent="0.2">
      <c r="A110" s="63">
        <v>6513</v>
      </c>
      <c r="B110" s="64" t="s">
        <v>222</v>
      </c>
      <c r="C110" s="247" t="s">
        <v>223</v>
      </c>
      <c r="D110" s="194">
        <v>0</v>
      </c>
      <c r="E110" s="194"/>
      <c r="F110" s="45" t="str">
        <f t="shared" si="0"/>
        <v>-</v>
      </c>
    </row>
    <row r="111" spans="1:6" ht="12.75" customHeight="1" x14ac:dyDescent="0.2">
      <c r="A111" s="63">
        <v>6514</v>
      </c>
      <c r="B111" s="64" t="s">
        <v>224</v>
      </c>
      <c r="C111" s="247" t="s">
        <v>225</v>
      </c>
      <c r="D111" s="194">
        <v>0</v>
      </c>
      <c r="E111" s="194"/>
      <c r="F111" s="45" t="str">
        <f t="shared" si="0"/>
        <v>-</v>
      </c>
    </row>
    <row r="112" spans="1:6" ht="12.75" customHeight="1" x14ac:dyDescent="0.2">
      <c r="A112" s="63">
        <v>652</v>
      </c>
      <c r="B112" s="64" t="s">
        <v>226</v>
      </c>
      <c r="C112" s="247" t="s">
        <v>227</v>
      </c>
      <c r="D112" s="60">
        <f t="shared" ref="D112:E112" si="20">SUM(D113:D119)</f>
        <v>43375.55</v>
      </c>
      <c r="E112" s="60">
        <f t="shared" si="20"/>
        <v>90775.92</v>
      </c>
      <c r="F112" s="45">
        <f t="shared" si="0"/>
        <v>209.2790062604393</v>
      </c>
    </row>
    <row r="113" spans="1:6" ht="12.75" customHeight="1" x14ac:dyDescent="0.2">
      <c r="A113" s="63">
        <v>6521</v>
      </c>
      <c r="B113" s="64" t="s">
        <v>228</v>
      </c>
      <c r="C113" s="247" t="s">
        <v>229</v>
      </c>
      <c r="D113" s="194">
        <v>0</v>
      </c>
      <c r="E113" s="194"/>
      <c r="F113" s="45" t="str">
        <f t="shared" si="0"/>
        <v>-</v>
      </c>
    </row>
    <row r="114" spans="1:6" ht="12.75" customHeight="1" x14ac:dyDescent="0.2">
      <c r="A114" s="63">
        <v>6522</v>
      </c>
      <c r="B114" s="64" t="s">
        <v>230</v>
      </c>
      <c r="C114" s="247" t="s">
        <v>231</v>
      </c>
      <c r="D114" s="194">
        <v>0</v>
      </c>
      <c r="E114" s="194"/>
      <c r="F114" s="45" t="str">
        <f t="shared" si="0"/>
        <v>-</v>
      </c>
    </row>
    <row r="115" spans="1:6" ht="12.75" customHeight="1" x14ac:dyDescent="0.2">
      <c r="A115" s="63">
        <v>6524</v>
      </c>
      <c r="B115" s="64" t="s">
        <v>232</v>
      </c>
      <c r="C115" s="247" t="s">
        <v>233</v>
      </c>
      <c r="D115" s="194">
        <v>16049.47</v>
      </c>
      <c r="E115" s="194">
        <v>82608.78</v>
      </c>
      <c r="F115" s="45">
        <f t="shared" si="0"/>
        <v>514.71344536610866</v>
      </c>
    </row>
    <row r="116" spans="1:6" ht="12.75" customHeight="1" x14ac:dyDescent="0.2">
      <c r="A116" s="63">
        <v>6525</v>
      </c>
      <c r="B116" s="64" t="s">
        <v>234</v>
      </c>
      <c r="C116" s="247" t="s">
        <v>235</v>
      </c>
      <c r="D116" s="194">
        <v>0</v>
      </c>
      <c r="E116" s="194"/>
      <c r="F116" s="45" t="str">
        <f t="shared" si="0"/>
        <v>-</v>
      </c>
    </row>
    <row r="117" spans="1:6" ht="12.75" customHeight="1" x14ac:dyDescent="0.2">
      <c r="A117" s="63">
        <v>6526</v>
      </c>
      <c r="B117" s="64" t="s">
        <v>236</v>
      </c>
      <c r="C117" s="247" t="s">
        <v>237</v>
      </c>
      <c r="D117" s="194">
        <v>27326.080000000002</v>
      </c>
      <c r="E117" s="194">
        <v>8167.14</v>
      </c>
      <c r="F117" s="45">
        <f t="shared" si="0"/>
        <v>29.887711665925004</v>
      </c>
    </row>
    <row r="118" spans="1:6" ht="12.75" customHeight="1" x14ac:dyDescent="0.2">
      <c r="A118" s="63">
        <v>6527</v>
      </c>
      <c r="B118" s="64" t="s">
        <v>238</v>
      </c>
      <c r="C118" s="247" t="s">
        <v>239</v>
      </c>
      <c r="D118" s="194">
        <v>0</v>
      </c>
      <c r="E118" s="194"/>
      <c r="F118" s="45" t="str">
        <f t="shared" si="0"/>
        <v>-</v>
      </c>
    </row>
    <row r="119" spans="1:6" ht="24" x14ac:dyDescent="0.2">
      <c r="A119" s="63" t="s">
        <v>240</v>
      </c>
      <c r="B119" s="183" t="s">
        <v>241</v>
      </c>
      <c r="C119" s="247" t="s">
        <v>240</v>
      </c>
      <c r="D119" s="194">
        <v>0</v>
      </c>
      <c r="E119" s="194"/>
      <c r="F119" s="45" t="str">
        <f t="shared" si="0"/>
        <v>-</v>
      </c>
    </row>
    <row r="120" spans="1:6" ht="12.75" customHeight="1" x14ac:dyDescent="0.2">
      <c r="A120" s="63">
        <v>653</v>
      </c>
      <c r="B120" s="64" t="s">
        <v>242</v>
      </c>
      <c r="C120" s="247" t="s">
        <v>243</v>
      </c>
      <c r="D120" s="60">
        <f t="shared" ref="D120:E120" si="21">SUM(D121:D123)</f>
        <v>10541.61</v>
      </c>
      <c r="E120" s="60">
        <f t="shared" si="21"/>
        <v>10177.950000000001</v>
      </c>
      <c r="F120" s="45">
        <f t="shared" si="0"/>
        <v>96.550242325413294</v>
      </c>
    </row>
    <row r="121" spans="1:6" ht="12.75" customHeight="1" x14ac:dyDescent="0.2">
      <c r="A121" s="63">
        <v>6531</v>
      </c>
      <c r="B121" s="64" t="s">
        <v>244</v>
      </c>
      <c r="C121" s="247" t="s">
        <v>245</v>
      </c>
      <c r="D121" s="194">
        <v>0</v>
      </c>
      <c r="E121" s="194"/>
      <c r="F121" s="45" t="str">
        <f t="shared" si="0"/>
        <v>-</v>
      </c>
    </row>
    <row r="122" spans="1:6" ht="12.75" customHeight="1" x14ac:dyDescent="0.2">
      <c r="A122" s="63">
        <v>6532</v>
      </c>
      <c r="B122" s="64" t="s">
        <v>246</v>
      </c>
      <c r="C122" s="247" t="s">
        <v>247</v>
      </c>
      <c r="D122" s="194">
        <v>10541.61</v>
      </c>
      <c r="E122" s="194">
        <v>10177.950000000001</v>
      </c>
      <c r="F122" s="45">
        <f t="shared" si="0"/>
        <v>96.550242325413294</v>
      </c>
    </row>
    <row r="123" spans="1:6" ht="12.75" customHeight="1" x14ac:dyDescent="0.2">
      <c r="A123" s="63">
        <v>6533</v>
      </c>
      <c r="B123" s="64" t="s">
        <v>248</v>
      </c>
      <c r="C123" s="247" t="s">
        <v>249</v>
      </c>
      <c r="D123" s="194">
        <v>0</v>
      </c>
      <c r="E123" s="194"/>
      <c r="F123" s="45" t="str">
        <f t="shared" si="0"/>
        <v>-</v>
      </c>
    </row>
    <row r="124" spans="1:6" ht="12.75" customHeight="1" x14ac:dyDescent="0.2">
      <c r="A124" s="70" t="s">
        <v>250</v>
      </c>
      <c r="B124" s="65" t="s">
        <v>251</v>
      </c>
      <c r="C124" s="277" t="s">
        <v>250</v>
      </c>
      <c r="D124" s="192">
        <v>0</v>
      </c>
      <c r="E124" s="192"/>
      <c r="F124" s="71" t="str">
        <f t="shared" si="0"/>
        <v>-</v>
      </c>
    </row>
    <row r="125" spans="1:6" ht="24" x14ac:dyDescent="0.2">
      <c r="A125" s="63">
        <v>66</v>
      </c>
      <c r="B125" s="182" t="s">
        <v>252</v>
      </c>
      <c r="C125" s="247" t="s">
        <v>253</v>
      </c>
      <c r="D125" s="60">
        <f t="shared" ref="D125:E125" si="22">D126+D129</f>
        <v>0</v>
      </c>
      <c r="E125" s="60">
        <f t="shared" si="22"/>
        <v>0</v>
      </c>
      <c r="F125" s="45" t="str">
        <f t="shared" si="0"/>
        <v>-</v>
      </c>
    </row>
    <row r="126" spans="1:6" ht="12.75" customHeight="1" x14ac:dyDescent="0.2">
      <c r="A126" s="63">
        <v>661</v>
      </c>
      <c r="B126" s="65" t="s">
        <v>254</v>
      </c>
      <c r="C126" s="247" t="s">
        <v>255</v>
      </c>
      <c r="D126" s="60">
        <f t="shared" ref="D126:E126" si="23">SUM(D127:D128)</f>
        <v>0</v>
      </c>
      <c r="E126" s="60">
        <f t="shared" si="23"/>
        <v>0</v>
      </c>
      <c r="F126" s="45" t="str">
        <f t="shared" si="0"/>
        <v>-</v>
      </c>
    </row>
    <row r="127" spans="1:6" ht="12.75" customHeight="1" x14ac:dyDescent="0.2">
      <c r="A127" s="63">
        <v>6614</v>
      </c>
      <c r="B127" s="65" t="s">
        <v>256</v>
      </c>
      <c r="C127" s="247" t="s">
        <v>257</v>
      </c>
      <c r="D127" s="194">
        <v>0</v>
      </c>
      <c r="E127" s="194"/>
      <c r="F127" s="45" t="str">
        <f t="shared" si="0"/>
        <v>-</v>
      </c>
    </row>
    <row r="128" spans="1:6" ht="12.75" customHeight="1" x14ac:dyDescent="0.2">
      <c r="A128" s="63">
        <v>6615</v>
      </c>
      <c r="B128" s="65" t="s">
        <v>258</v>
      </c>
      <c r="C128" s="247" t="s">
        <v>259</v>
      </c>
      <c r="D128" s="194">
        <v>0</v>
      </c>
      <c r="E128" s="194"/>
      <c r="F128" s="45" t="str">
        <f t="shared" si="0"/>
        <v>-</v>
      </c>
    </row>
    <row r="129" spans="1:6" ht="36" x14ac:dyDescent="0.2">
      <c r="A129" s="63">
        <v>663</v>
      </c>
      <c r="B129" s="182" t="s">
        <v>260</v>
      </c>
      <c r="C129" s="247" t="s">
        <v>261</v>
      </c>
      <c r="D129" s="60">
        <f t="shared" ref="D129:E129" si="24">SUM(D130:D133)</f>
        <v>0</v>
      </c>
      <c r="E129" s="60">
        <f t="shared" si="24"/>
        <v>0</v>
      </c>
      <c r="F129" s="45" t="str">
        <f t="shared" si="0"/>
        <v>-</v>
      </c>
    </row>
    <row r="130" spans="1:6" ht="12.75" customHeight="1" x14ac:dyDescent="0.2">
      <c r="A130" s="63">
        <v>6631</v>
      </c>
      <c r="B130" s="65" t="s">
        <v>262</v>
      </c>
      <c r="C130" s="247" t="s">
        <v>263</v>
      </c>
      <c r="D130" s="194">
        <v>0</v>
      </c>
      <c r="E130" s="194"/>
      <c r="F130" s="45" t="str">
        <f t="shared" si="0"/>
        <v>-</v>
      </c>
    </row>
    <row r="131" spans="1:6" ht="12.75" customHeight="1" x14ac:dyDescent="0.2">
      <c r="A131" s="63">
        <v>6632</v>
      </c>
      <c r="B131" s="182" t="s">
        <v>264</v>
      </c>
      <c r="C131" s="247" t="s">
        <v>265</v>
      </c>
      <c r="D131" s="194">
        <v>0</v>
      </c>
      <c r="E131" s="194"/>
      <c r="F131" s="45" t="str">
        <f t="shared" si="0"/>
        <v>-</v>
      </c>
    </row>
    <row r="132" spans="1:6" ht="24" x14ac:dyDescent="0.2">
      <c r="A132" s="63" t="s">
        <v>266</v>
      </c>
      <c r="B132" s="182" t="s">
        <v>267</v>
      </c>
      <c r="C132" s="248" t="s">
        <v>266</v>
      </c>
      <c r="D132" s="194">
        <v>0</v>
      </c>
      <c r="E132" s="194"/>
      <c r="F132" s="45" t="str">
        <f t="shared" si="0"/>
        <v>-</v>
      </c>
    </row>
    <row r="133" spans="1:6" ht="24" x14ac:dyDescent="0.2">
      <c r="A133" s="63" t="s">
        <v>268</v>
      </c>
      <c r="B133" s="182" t="s">
        <v>269</v>
      </c>
      <c r="C133" s="248" t="s">
        <v>268</v>
      </c>
      <c r="D133" s="194">
        <v>0</v>
      </c>
      <c r="E133" s="194"/>
      <c r="F133" s="45" t="str">
        <f>IF(D133&lt;&gt;0,IF(E133/D133&gt;=100,"&gt;&gt;100",E133/D133*100),"-")</f>
        <v>-</v>
      </c>
    </row>
    <row r="134" spans="1:6" ht="24" x14ac:dyDescent="0.2">
      <c r="A134" s="63">
        <v>67</v>
      </c>
      <c r="B134" s="182" t="s">
        <v>270</v>
      </c>
      <c r="C134" s="247" t="s">
        <v>271</v>
      </c>
      <c r="D134" s="60">
        <f t="shared" ref="D134:E134" si="25">D135+D139</f>
        <v>0</v>
      </c>
      <c r="E134" s="60">
        <f t="shared" si="25"/>
        <v>0</v>
      </c>
      <c r="F134" s="45" t="str">
        <f t="shared" ref="F134:F229" si="26">IF(D134&lt;&gt;0,IF(E134/D134&gt;=100,"&gt;&gt;100",E134/D134*100),"-")</f>
        <v>-</v>
      </c>
    </row>
    <row r="135" spans="1:6" ht="24" x14ac:dyDescent="0.2">
      <c r="A135" s="63">
        <v>671</v>
      </c>
      <c r="B135" s="182" t="s">
        <v>272</v>
      </c>
      <c r="C135" s="247" t="s">
        <v>273</v>
      </c>
      <c r="D135" s="60">
        <f t="shared" ref="D135:E135" si="27">SUM(D136:D138)</f>
        <v>0</v>
      </c>
      <c r="E135" s="60">
        <f t="shared" si="27"/>
        <v>0</v>
      </c>
      <c r="F135" s="45" t="str">
        <f t="shared" si="26"/>
        <v>-</v>
      </c>
    </row>
    <row r="136" spans="1:6" ht="12.75" customHeight="1" x14ac:dyDescent="0.2">
      <c r="A136" s="63">
        <v>6711</v>
      </c>
      <c r="B136" s="65" t="s">
        <v>274</v>
      </c>
      <c r="C136" s="247" t="s">
        <v>275</v>
      </c>
      <c r="D136" s="194">
        <v>0</v>
      </c>
      <c r="E136" s="194"/>
      <c r="F136" s="45" t="str">
        <f t="shared" si="26"/>
        <v>-</v>
      </c>
    </row>
    <row r="137" spans="1:6" ht="24" x14ac:dyDescent="0.2">
      <c r="A137" s="63">
        <v>6712</v>
      </c>
      <c r="B137" s="182" t="s">
        <v>276</v>
      </c>
      <c r="C137" s="247" t="s">
        <v>277</v>
      </c>
      <c r="D137" s="194">
        <v>0</v>
      </c>
      <c r="E137" s="194"/>
      <c r="F137" s="45" t="str">
        <f t="shared" si="26"/>
        <v>-</v>
      </c>
    </row>
    <row r="138" spans="1:6" ht="24" x14ac:dyDescent="0.2">
      <c r="A138" s="63" t="s">
        <v>278</v>
      </c>
      <c r="B138" s="65" t="s">
        <v>279</v>
      </c>
      <c r="C138" s="247" t="s">
        <v>278</v>
      </c>
      <c r="D138" s="194">
        <v>0</v>
      </c>
      <c r="E138" s="194"/>
      <c r="F138" s="45" t="str">
        <f t="shared" si="26"/>
        <v>-</v>
      </c>
    </row>
    <row r="139" spans="1:6" ht="12.75" customHeight="1" x14ac:dyDescent="0.2">
      <c r="A139" s="63" t="s">
        <v>280</v>
      </c>
      <c r="B139" s="65" t="s">
        <v>281</v>
      </c>
      <c r="C139" s="247" t="s">
        <v>280</v>
      </c>
      <c r="D139" s="194">
        <v>0</v>
      </c>
      <c r="E139" s="194"/>
      <c r="F139" s="45" t="str">
        <f t="shared" si="26"/>
        <v>-</v>
      </c>
    </row>
    <row r="140" spans="1:6" ht="12.75" customHeight="1" x14ac:dyDescent="0.2">
      <c r="A140" s="63">
        <v>68</v>
      </c>
      <c r="B140" s="65" t="s">
        <v>282</v>
      </c>
      <c r="C140" s="247" t="s">
        <v>283</v>
      </c>
      <c r="D140" s="60">
        <f t="shared" ref="D140:E140" si="28">D141+D151</f>
        <v>1293.56</v>
      </c>
      <c r="E140" s="60">
        <f t="shared" si="28"/>
        <v>22.73</v>
      </c>
      <c r="F140" s="45">
        <f t="shared" si="26"/>
        <v>1.7571662698289989</v>
      </c>
    </row>
    <row r="141" spans="1:6" ht="12.75" customHeight="1" x14ac:dyDescent="0.2">
      <c r="A141" s="63">
        <v>681</v>
      </c>
      <c r="B141" s="65" t="s">
        <v>284</v>
      </c>
      <c r="C141" s="247" t="s">
        <v>285</v>
      </c>
      <c r="D141" s="60">
        <f t="shared" ref="D141:E141" si="29">SUM(D142:D150)</f>
        <v>0</v>
      </c>
      <c r="E141" s="60">
        <f t="shared" si="29"/>
        <v>0</v>
      </c>
      <c r="F141" s="45" t="str">
        <f t="shared" si="26"/>
        <v>-</v>
      </c>
    </row>
    <row r="142" spans="1:6" ht="12.75" customHeight="1" x14ac:dyDescent="0.2">
      <c r="A142" s="63">
        <v>6811</v>
      </c>
      <c r="B142" s="65" t="s">
        <v>286</v>
      </c>
      <c r="C142" s="247" t="s">
        <v>287</v>
      </c>
      <c r="D142" s="194">
        <v>0</v>
      </c>
      <c r="E142" s="194"/>
      <c r="F142" s="45" t="str">
        <f t="shared" si="26"/>
        <v>-</v>
      </c>
    </row>
    <row r="143" spans="1:6" ht="12.75" customHeight="1" x14ac:dyDescent="0.2">
      <c r="A143" s="63">
        <v>6812</v>
      </c>
      <c r="B143" s="65" t="s">
        <v>288</v>
      </c>
      <c r="C143" s="247" t="s">
        <v>289</v>
      </c>
      <c r="D143" s="194">
        <v>0</v>
      </c>
      <c r="E143" s="194"/>
      <c r="F143" s="45" t="str">
        <f t="shared" si="26"/>
        <v>-</v>
      </c>
    </row>
    <row r="144" spans="1:6" ht="12.75" customHeight="1" x14ac:dyDescent="0.2">
      <c r="A144" s="63">
        <v>6813</v>
      </c>
      <c r="B144" s="65" t="s">
        <v>290</v>
      </c>
      <c r="C144" s="247" t="s">
        <v>291</v>
      </c>
      <c r="D144" s="194">
        <v>0</v>
      </c>
      <c r="E144" s="194"/>
      <c r="F144" s="45" t="str">
        <f t="shared" si="26"/>
        <v>-</v>
      </c>
    </row>
    <row r="145" spans="1:6" ht="12.75" customHeight="1" x14ac:dyDescent="0.2">
      <c r="A145" s="63">
        <v>6814</v>
      </c>
      <c r="B145" s="65" t="s">
        <v>292</v>
      </c>
      <c r="C145" s="247" t="s">
        <v>293</v>
      </c>
      <c r="D145" s="194">
        <v>0</v>
      </c>
      <c r="E145" s="194"/>
      <c r="F145" s="45" t="str">
        <f t="shared" si="26"/>
        <v>-</v>
      </c>
    </row>
    <row r="146" spans="1:6" ht="12.75" customHeight="1" x14ac:dyDescent="0.2">
      <c r="A146" s="63">
        <v>6815</v>
      </c>
      <c r="B146" s="65" t="s">
        <v>294</v>
      </c>
      <c r="C146" s="247" t="s">
        <v>295</v>
      </c>
      <c r="D146" s="194">
        <v>0</v>
      </c>
      <c r="E146" s="194"/>
      <c r="F146" s="45" t="str">
        <f t="shared" si="26"/>
        <v>-</v>
      </c>
    </row>
    <row r="147" spans="1:6" ht="12.75" customHeight="1" x14ac:dyDescent="0.2">
      <c r="A147" s="63">
        <v>6816</v>
      </c>
      <c r="B147" s="65" t="s">
        <v>296</v>
      </c>
      <c r="C147" s="247" t="s">
        <v>297</v>
      </c>
      <c r="D147" s="194">
        <v>0</v>
      </c>
      <c r="E147" s="194"/>
      <c r="F147" s="45" t="str">
        <f t="shared" si="26"/>
        <v>-</v>
      </c>
    </row>
    <row r="148" spans="1:6" ht="12.75" customHeight="1" x14ac:dyDescent="0.2">
      <c r="A148" s="63">
        <v>6817</v>
      </c>
      <c r="B148" s="65" t="s">
        <v>298</v>
      </c>
      <c r="C148" s="247" t="s">
        <v>299</v>
      </c>
      <c r="D148" s="194">
        <v>0</v>
      </c>
      <c r="E148" s="194"/>
      <c r="F148" s="45" t="str">
        <f t="shared" si="26"/>
        <v>-</v>
      </c>
    </row>
    <row r="149" spans="1:6" ht="12.75" customHeight="1" x14ac:dyDescent="0.2">
      <c r="A149" s="63">
        <v>6818</v>
      </c>
      <c r="B149" s="64" t="s">
        <v>300</v>
      </c>
      <c r="C149" s="247" t="s">
        <v>301</v>
      </c>
      <c r="D149" s="194">
        <v>0</v>
      </c>
      <c r="E149" s="194"/>
      <c r="F149" s="45" t="str">
        <f t="shared" si="26"/>
        <v>-</v>
      </c>
    </row>
    <row r="150" spans="1:6" ht="12.75" customHeight="1" x14ac:dyDescent="0.2">
      <c r="A150" s="63">
        <v>6819</v>
      </c>
      <c r="B150" s="64" t="s">
        <v>302</v>
      </c>
      <c r="C150" s="247" t="s">
        <v>303</v>
      </c>
      <c r="D150" s="194">
        <v>0</v>
      </c>
      <c r="E150" s="194"/>
      <c r="F150" s="45" t="str">
        <f t="shared" si="26"/>
        <v>-</v>
      </c>
    </row>
    <row r="151" spans="1:6" ht="12.75" customHeight="1" x14ac:dyDescent="0.2">
      <c r="A151" s="63">
        <v>683</v>
      </c>
      <c r="B151" s="64" t="s">
        <v>304</v>
      </c>
      <c r="C151" s="247" t="s">
        <v>305</v>
      </c>
      <c r="D151" s="194">
        <v>1293.56</v>
      </c>
      <c r="E151" s="194">
        <v>22.73</v>
      </c>
      <c r="F151" s="45">
        <f t="shared" si="26"/>
        <v>1.7571662698289989</v>
      </c>
    </row>
    <row r="152" spans="1:6" ht="12.75" customHeight="1" x14ac:dyDescent="0.2">
      <c r="A152" s="63">
        <v>3</v>
      </c>
      <c r="B152" s="64" t="s">
        <v>306</v>
      </c>
      <c r="C152" s="247" t="s">
        <v>12</v>
      </c>
      <c r="D152" s="60">
        <f>D153+D164+D202+D221+D230+D262+D273</f>
        <v>534016.81999999983</v>
      </c>
      <c r="E152" s="60">
        <f>E153+E164+E202+E221+E230+E262+E273</f>
        <v>601711.27</v>
      </c>
      <c r="F152" s="45">
        <f t="shared" si="26"/>
        <v>112.67646401100254</v>
      </c>
    </row>
    <row r="153" spans="1:6" ht="12.75" customHeight="1" x14ac:dyDescent="0.2">
      <c r="A153" s="63">
        <v>31</v>
      </c>
      <c r="B153" s="64" t="s">
        <v>307</v>
      </c>
      <c r="C153" s="247" t="s">
        <v>308</v>
      </c>
      <c r="D153" s="60">
        <f t="shared" ref="D153:E153" si="30">D154+D159+D160</f>
        <v>218310.61</v>
      </c>
      <c r="E153" s="60">
        <f t="shared" si="30"/>
        <v>227913.87</v>
      </c>
      <c r="F153" s="45">
        <f t="shared" si="26"/>
        <v>104.39889751579183</v>
      </c>
    </row>
    <row r="154" spans="1:6" ht="12.75" customHeight="1" x14ac:dyDescent="0.2">
      <c r="A154" s="63">
        <v>311</v>
      </c>
      <c r="B154" s="64" t="s">
        <v>309</v>
      </c>
      <c r="C154" s="247" t="s">
        <v>310</v>
      </c>
      <c r="D154" s="60">
        <f t="shared" ref="D154:E154" si="31">SUM(D155:D158)</f>
        <v>181400.86</v>
      </c>
      <c r="E154" s="60">
        <f t="shared" si="31"/>
        <v>191008.23</v>
      </c>
      <c r="F154" s="45">
        <f t="shared" si="26"/>
        <v>105.29620973131</v>
      </c>
    </row>
    <row r="155" spans="1:6" ht="12.75" customHeight="1" x14ac:dyDescent="0.2">
      <c r="A155" s="63">
        <v>3111</v>
      </c>
      <c r="B155" s="64" t="s">
        <v>311</v>
      </c>
      <c r="C155" s="247" t="s">
        <v>312</v>
      </c>
      <c r="D155" s="194">
        <v>181400.86</v>
      </c>
      <c r="E155" s="194">
        <v>191008.23</v>
      </c>
      <c r="F155" s="45">
        <f t="shared" si="26"/>
        <v>105.29620973131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6978.6</v>
      </c>
      <c r="E159" s="194">
        <v>5400</v>
      </c>
      <c r="F159" s="45">
        <f t="shared" si="26"/>
        <v>77.379417075058029</v>
      </c>
    </row>
    <row r="160" spans="1:6" ht="12.75" customHeight="1" x14ac:dyDescent="0.2">
      <c r="A160" s="63">
        <v>313</v>
      </c>
      <c r="B160" s="65" t="s">
        <v>321</v>
      </c>
      <c r="C160" s="247" t="s">
        <v>322</v>
      </c>
      <c r="D160" s="60">
        <f t="shared" ref="D160:E160" si="32">SUM(D161:D163)</f>
        <v>29931.15</v>
      </c>
      <c r="E160" s="60">
        <f t="shared" si="32"/>
        <v>31505.64</v>
      </c>
      <c r="F160" s="45">
        <f t="shared" si="26"/>
        <v>105.26037255501375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29931.15</v>
      </c>
      <c r="E162" s="194">
        <v>31505.64</v>
      </c>
      <c r="F162" s="45">
        <f t="shared" si="26"/>
        <v>105.26037255501375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210560.19999999995</v>
      </c>
      <c r="E164" s="60">
        <f>E165+E170+E178+E188+E189+E194</f>
        <v>247896.06</v>
      </c>
      <c r="F164" s="45">
        <f t="shared" si="26"/>
        <v>117.73167958617063</v>
      </c>
    </row>
    <row r="165" spans="1:6" ht="12.75" customHeight="1" x14ac:dyDescent="0.2">
      <c r="A165" s="63">
        <v>321</v>
      </c>
      <c r="B165" s="64" t="s">
        <v>331</v>
      </c>
      <c r="C165" s="247" t="s">
        <v>332</v>
      </c>
      <c r="D165" s="60">
        <f t="shared" ref="D165:E165" si="33">SUM(D166:D169)</f>
        <v>3090.39</v>
      </c>
      <c r="E165" s="60">
        <f t="shared" si="33"/>
        <v>3146.39</v>
      </c>
      <c r="F165" s="45">
        <f t="shared" si="26"/>
        <v>101.81206902688658</v>
      </c>
    </row>
    <row r="166" spans="1:6" ht="12.75" customHeight="1" x14ac:dyDescent="0.2">
      <c r="A166" s="63">
        <v>3211</v>
      </c>
      <c r="B166" s="64" t="s">
        <v>333</v>
      </c>
      <c r="C166" s="247" t="s">
        <v>334</v>
      </c>
      <c r="D166" s="194">
        <v>150</v>
      </c>
      <c r="E166" s="194">
        <v>200</v>
      </c>
      <c r="F166" s="45">
        <f t="shared" si="26"/>
        <v>133.33333333333331</v>
      </c>
    </row>
    <row r="167" spans="1:6" ht="12.75" customHeight="1" x14ac:dyDescent="0.2">
      <c r="A167" s="63">
        <v>3212</v>
      </c>
      <c r="B167" s="64" t="s">
        <v>335</v>
      </c>
      <c r="C167" s="247" t="s">
        <v>336</v>
      </c>
      <c r="D167" s="194">
        <v>597.64</v>
      </c>
      <c r="E167" s="194">
        <v>437.64</v>
      </c>
      <c r="F167" s="45">
        <f t="shared" si="26"/>
        <v>73.228030252325809</v>
      </c>
    </row>
    <row r="168" spans="1:6" ht="12.75" customHeight="1" x14ac:dyDescent="0.2">
      <c r="A168" s="63">
        <v>3213</v>
      </c>
      <c r="B168" s="64" t="s">
        <v>337</v>
      </c>
      <c r="C168" s="247" t="s">
        <v>338</v>
      </c>
      <c r="D168" s="194">
        <v>293.75</v>
      </c>
      <c r="E168" s="194">
        <v>118.75</v>
      </c>
      <c r="F168" s="45">
        <f t="shared" si="26"/>
        <v>40.425531914893611</v>
      </c>
    </row>
    <row r="169" spans="1:6" ht="12.75" customHeight="1" x14ac:dyDescent="0.2">
      <c r="A169" s="63">
        <v>3214</v>
      </c>
      <c r="B169" s="64" t="s">
        <v>339</v>
      </c>
      <c r="C169" s="247" t="s">
        <v>340</v>
      </c>
      <c r="D169" s="194">
        <v>2049</v>
      </c>
      <c r="E169" s="194">
        <v>2390</v>
      </c>
      <c r="F169" s="45">
        <f t="shared" si="26"/>
        <v>116.6422645192777</v>
      </c>
    </row>
    <row r="170" spans="1:6" ht="12.75" customHeight="1" x14ac:dyDescent="0.2">
      <c r="A170" s="63">
        <v>322</v>
      </c>
      <c r="B170" s="64" t="s">
        <v>341</v>
      </c>
      <c r="C170" s="247" t="s">
        <v>342</v>
      </c>
      <c r="D170" s="60">
        <f t="shared" ref="D170:E170" si="34">SUM(D171:D177)</f>
        <v>20651.350000000002</v>
      </c>
      <c r="E170" s="60">
        <f t="shared" si="34"/>
        <v>23888.260000000002</v>
      </c>
      <c r="F170" s="45">
        <f t="shared" si="26"/>
        <v>115.67408426083526</v>
      </c>
    </row>
    <row r="171" spans="1:6" ht="12.75" customHeight="1" x14ac:dyDescent="0.2">
      <c r="A171" s="63">
        <v>3221</v>
      </c>
      <c r="B171" s="64" t="s">
        <v>343</v>
      </c>
      <c r="C171" s="247" t="s">
        <v>344</v>
      </c>
      <c r="D171" s="194">
        <v>8339.19</v>
      </c>
      <c r="E171" s="194">
        <v>6927.63</v>
      </c>
      <c r="F171" s="45">
        <f t="shared" si="26"/>
        <v>83.073176171786471</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12075.67</v>
      </c>
      <c r="E173" s="194">
        <v>16126.09</v>
      </c>
      <c r="F173" s="45">
        <f t="shared" si="26"/>
        <v>133.54198980263621</v>
      </c>
    </row>
    <row r="174" spans="1:6" ht="12.75" customHeight="1" x14ac:dyDescent="0.2">
      <c r="A174" s="63">
        <v>3224</v>
      </c>
      <c r="B174" s="65" t="s">
        <v>349</v>
      </c>
      <c r="C174" s="247" t="s">
        <v>350</v>
      </c>
      <c r="D174" s="194">
        <v>42.24</v>
      </c>
      <c r="E174" s="194">
        <v>708.29</v>
      </c>
      <c r="F174" s="45">
        <f t="shared" si="26"/>
        <v>1676.8229166666665</v>
      </c>
    </row>
    <row r="175" spans="1:6" ht="12.75" customHeight="1" x14ac:dyDescent="0.2">
      <c r="A175" s="63">
        <v>3225</v>
      </c>
      <c r="B175" s="65" t="s">
        <v>351</v>
      </c>
      <c r="C175" s="247" t="s">
        <v>352</v>
      </c>
      <c r="D175" s="194">
        <v>194.25</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126.25</v>
      </c>
      <c r="F177" s="45" t="str">
        <f t="shared" si="26"/>
        <v>-</v>
      </c>
    </row>
    <row r="178" spans="1:6" ht="12.75" customHeight="1" x14ac:dyDescent="0.2">
      <c r="A178" s="63">
        <v>323</v>
      </c>
      <c r="B178" s="65" t="s">
        <v>357</v>
      </c>
      <c r="C178" s="247" t="s">
        <v>358</v>
      </c>
      <c r="D178" s="60">
        <f t="shared" ref="D178:E178" si="35">SUM(D179:D187)</f>
        <v>140929.92999999996</v>
      </c>
      <c r="E178" s="60">
        <f t="shared" si="35"/>
        <v>176013.43</v>
      </c>
      <c r="F178" s="45">
        <f t="shared" si="26"/>
        <v>124.89428611793112</v>
      </c>
    </row>
    <row r="179" spans="1:6" ht="12.75" customHeight="1" x14ac:dyDescent="0.2">
      <c r="A179" s="63">
        <v>3231</v>
      </c>
      <c r="B179" s="65" t="s">
        <v>359</v>
      </c>
      <c r="C179" s="247" t="s">
        <v>360</v>
      </c>
      <c r="D179" s="194">
        <v>4675.2</v>
      </c>
      <c r="E179" s="194">
        <v>5417.18</v>
      </c>
      <c r="F179" s="45">
        <f t="shared" si="26"/>
        <v>115.87055099247092</v>
      </c>
    </row>
    <row r="180" spans="1:6" ht="12.75" customHeight="1" x14ac:dyDescent="0.2">
      <c r="A180" s="63">
        <v>3232</v>
      </c>
      <c r="B180" s="65" t="s">
        <v>361</v>
      </c>
      <c r="C180" s="247" t="s">
        <v>362</v>
      </c>
      <c r="D180" s="194">
        <v>56312.35</v>
      </c>
      <c r="E180" s="194">
        <v>20646.52</v>
      </c>
      <c r="F180" s="45">
        <f t="shared" si="26"/>
        <v>36.664284122399437</v>
      </c>
    </row>
    <row r="181" spans="1:6" ht="12.75" customHeight="1" x14ac:dyDescent="0.2">
      <c r="A181" s="63">
        <v>3233</v>
      </c>
      <c r="B181" s="65" t="s">
        <v>363</v>
      </c>
      <c r="C181" s="247" t="s">
        <v>364</v>
      </c>
      <c r="D181" s="194">
        <v>3077.52</v>
      </c>
      <c r="E181" s="194">
        <v>1934.36</v>
      </c>
      <c r="F181" s="45">
        <f t="shared" si="26"/>
        <v>62.854506225792193</v>
      </c>
    </row>
    <row r="182" spans="1:6" ht="12.75" customHeight="1" x14ac:dyDescent="0.2">
      <c r="A182" s="63">
        <v>3234</v>
      </c>
      <c r="B182" s="65" t="s">
        <v>365</v>
      </c>
      <c r="C182" s="247" t="s">
        <v>366</v>
      </c>
      <c r="D182" s="194">
        <v>3967.43</v>
      </c>
      <c r="E182" s="194">
        <v>6590.05</v>
      </c>
      <c r="F182" s="45">
        <f t="shared" si="26"/>
        <v>166.10374978260487</v>
      </c>
    </row>
    <row r="183" spans="1:6" ht="12.75" customHeight="1" x14ac:dyDescent="0.2">
      <c r="A183" s="63">
        <v>3235</v>
      </c>
      <c r="B183" s="64" t="s">
        <v>367</v>
      </c>
      <c r="C183" s="247" t="s">
        <v>368</v>
      </c>
      <c r="D183" s="194">
        <v>227.3</v>
      </c>
      <c r="E183" s="194">
        <v>8849.6</v>
      </c>
      <c r="F183" s="45">
        <f t="shared" si="26"/>
        <v>3893.3567971843381</v>
      </c>
    </row>
    <row r="184" spans="1:6" ht="12.75" customHeight="1" x14ac:dyDescent="0.2">
      <c r="A184" s="63">
        <v>3236</v>
      </c>
      <c r="B184" s="64" t="s">
        <v>369</v>
      </c>
      <c r="C184" s="247" t="s">
        <v>370</v>
      </c>
      <c r="D184" s="194">
        <v>4020.42</v>
      </c>
      <c r="E184" s="194">
        <v>4366.38</v>
      </c>
      <c r="F184" s="45">
        <f t="shared" si="26"/>
        <v>108.60507111197337</v>
      </c>
    </row>
    <row r="185" spans="1:6" ht="12.75" customHeight="1" x14ac:dyDescent="0.2">
      <c r="A185" s="63">
        <v>3237</v>
      </c>
      <c r="B185" s="64" t="s">
        <v>371</v>
      </c>
      <c r="C185" s="247" t="s">
        <v>372</v>
      </c>
      <c r="D185" s="194">
        <v>44518.04</v>
      </c>
      <c r="E185" s="194">
        <v>84260.97</v>
      </c>
      <c r="F185" s="45">
        <f t="shared" si="26"/>
        <v>189.27376407406976</v>
      </c>
    </row>
    <row r="186" spans="1:6" ht="12.75" customHeight="1" x14ac:dyDescent="0.2">
      <c r="A186" s="63">
        <v>3238</v>
      </c>
      <c r="B186" s="64" t="s">
        <v>373</v>
      </c>
      <c r="C186" s="247" t="s">
        <v>374</v>
      </c>
      <c r="D186" s="194">
        <v>3590.98</v>
      </c>
      <c r="E186" s="194">
        <v>3854.1</v>
      </c>
      <c r="F186" s="45">
        <f t="shared" si="26"/>
        <v>107.3272477151084</v>
      </c>
    </row>
    <row r="187" spans="1:6" ht="12.75" customHeight="1" x14ac:dyDescent="0.2">
      <c r="A187" s="63">
        <v>3239</v>
      </c>
      <c r="B187" s="64" t="s">
        <v>375</v>
      </c>
      <c r="C187" s="247" t="s">
        <v>376</v>
      </c>
      <c r="D187" s="194">
        <v>20540.689999999999</v>
      </c>
      <c r="E187" s="194">
        <v>40094.269999999997</v>
      </c>
      <c r="F187" s="45">
        <f t="shared" si="26"/>
        <v>195.19436786203383</v>
      </c>
    </row>
    <row r="188" spans="1:6" ht="12.75" customHeight="1" x14ac:dyDescent="0.2">
      <c r="A188" s="63">
        <v>324</v>
      </c>
      <c r="B188" s="64" t="s">
        <v>377</v>
      </c>
      <c r="C188" s="247" t="s">
        <v>378</v>
      </c>
      <c r="D188" s="194">
        <v>16467.91</v>
      </c>
      <c r="E188" s="194">
        <v>13988.38</v>
      </c>
      <c r="F188" s="45">
        <f t="shared" si="26"/>
        <v>84.943262381200768</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29420.619999999995</v>
      </c>
      <c r="E194" s="60">
        <f t="shared" si="36"/>
        <v>30859.599999999999</v>
      </c>
      <c r="F194" s="45">
        <f t="shared" si="26"/>
        <v>104.89105939983591</v>
      </c>
    </row>
    <row r="195" spans="1:6" ht="12.75" customHeight="1" x14ac:dyDescent="0.2">
      <c r="A195" s="63">
        <v>3291</v>
      </c>
      <c r="B195" s="183" t="s">
        <v>391</v>
      </c>
      <c r="C195" s="247" t="s">
        <v>392</v>
      </c>
      <c r="D195" s="194">
        <v>10079.549999999999</v>
      </c>
      <c r="E195" s="194">
        <v>5622.84</v>
      </c>
      <c r="F195" s="45">
        <f t="shared" si="26"/>
        <v>55.784633242555479</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8513.2199999999993</v>
      </c>
      <c r="E197" s="194">
        <v>8704.35</v>
      </c>
      <c r="F197" s="45">
        <f t="shared" si="26"/>
        <v>102.24509644999191</v>
      </c>
    </row>
    <row r="198" spans="1:6" ht="12.75" customHeight="1" x14ac:dyDescent="0.2">
      <c r="A198" s="63">
        <v>3294</v>
      </c>
      <c r="B198" s="64" t="s">
        <v>397</v>
      </c>
      <c r="C198" s="247" t="s">
        <v>398</v>
      </c>
      <c r="D198" s="194">
        <v>466.9</v>
      </c>
      <c r="E198" s="194">
        <v>1378.96</v>
      </c>
      <c r="F198" s="45">
        <f t="shared" si="26"/>
        <v>295.34375669308207</v>
      </c>
    </row>
    <row r="199" spans="1:6" ht="12.75" customHeight="1" x14ac:dyDescent="0.2">
      <c r="A199" s="63">
        <v>3295</v>
      </c>
      <c r="B199" s="64" t="s">
        <v>399</v>
      </c>
      <c r="C199" s="247" t="s">
        <v>400</v>
      </c>
      <c r="D199" s="194">
        <v>1681.87</v>
      </c>
      <c r="E199" s="194">
        <v>157.47</v>
      </c>
      <c r="F199" s="45">
        <f t="shared" si="26"/>
        <v>9.3627926058494424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8679.08</v>
      </c>
      <c r="E201" s="194">
        <v>14995.98</v>
      </c>
      <c r="F201" s="45">
        <f t="shared" si="26"/>
        <v>172.7830599556635</v>
      </c>
    </row>
    <row r="202" spans="1:6" ht="12.75" customHeight="1" x14ac:dyDescent="0.2">
      <c r="A202" s="63">
        <v>34</v>
      </c>
      <c r="B202" s="183" t="s">
        <v>405</v>
      </c>
      <c r="C202" s="247" t="s">
        <v>406</v>
      </c>
      <c r="D202" s="60">
        <f t="shared" ref="D202:E202" si="37">D203+D208+D216</f>
        <v>2563.25</v>
      </c>
      <c r="E202" s="60">
        <f t="shared" si="37"/>
        <v>2990</v>
      </c>
      <c r="F202" s="45">
        <f t="shared" si="26"/>
        <v>116.64878572125232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2563.25</v>
      </c>
      <c r="E216" s="60">
        <f t="shared" si="40"/>
        <v>2990</v>
      </c>
      <c r="F216" s="45">
        <f t="shared" si="26"/>
        <v>116.64878572125232</v>
      </c>
    </row>
    <row r="217" spans="1:6" ht="12.75" customHeight="1" x14ac:dyDescent="0.2">
      <c r="A217" s="63">
        <v>3431</v>
      </c>
      <c r="B217" s="182" t="s">
        <v>435</v>
      </c>
      <c r="C217" s="247" t="s">
        <v>436</v>
      </c>
      <c r="D217" s="194">
        <v>2563.25</v>
      </c>
      <c r="E217" s="194">
        <v>2990</v>
      </c>
      <c r="F217" s="45">
        <f t="shared" si="26"/>
        <v>116.64878572125232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16681.22</v>
      </c>
      <c r="E230" s="60">
        <f>E231+E234+E237+E242+E246+E250+E254+E257</f>
        <v>14468.56</v>
      </c>
      <c r="F230" s="45">
        <f t="shared" ref="F230:F245" si="44">IF(D230&lt;&gt;0,IF(E230/D230&gt;=100,"&gt;&gt;100",E230/D230*100),"-")</f>
        <v>86.735622454472747</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132</v>
      </c>
      <c r="C243" s="277" t="s">
        <v>487</v>
      </c>
      <c r="D243" s="192">
        <v>0</v>
      </c>
      <c r="E243" s="192"/>
      <c r="F243" s="71" t="str">
        <f t="shared" si="44"/>
        <v>-</v>
      </c>
    </row>
    <row r="244" spans="1:6" ht="12" x14ac:dyDescent="0.2">
      <c r="A244" s="70" t="s">
        <v>488</v>
      </c>
      <c r="B244" s="65" t="s">
        <v>134</v>
      </c>
      <c r="C244" s="277" t="s">
        <v>488</v>
      </c>
      <c r="D244" s="192">
        <v>0</v>
      </c>
      <c r="E244" s="192"/>
      <c r="F244" s="71" t="str">
        <f t="shared" si="44"/>
        <v>-</v>
      </c>
    </row>
    <row r="245" spans="1:6" ht="12" x14ac:dyDescent="0.2">
      <c r="A245" s="70" t="s">
        <v>489</v>
      </c>
      <c r="B245" s="65" t="s">
        <v>137</v>
      </c>
      <c r="C245" s="277" t="s">
        <v>489</v>
      </c>
      <c r="D245" s="192">
        <v>0</v>
      </c>
      <c r="E245" s="192"/>
      <c r="F245" s="71" t="str">
        <f t="shared" si="44"/>
        <v>-</v>
      </c>
    </row>
    <row r="246" spans="1:6" ht="12.75" customHeight="1" x14ac:dyDescent="0.2">
      <c r="A246" s="63" t="s">
        <v>490</v>
      </c>
      <c r="B246" s="65" t="s">
        <v>491</v>
      </c>
      <c r="C246" s="247" t="s">
        <v>490</v>
      </c>
      <c r="D246" s="60">
        <f t="shared" ref="D246:E246" si="48">SUM(D247:D249)</f>
        <v>16681.22</v>
      </c>
      <c r="E246" s="60">
        <f t="shared" si="48"/>
        <v>14468.56</v>
      </c>
      <c r="F246" s="45">
        <f t="shared" ref="F246:F249" si="49">IF(D246&lt;&gt;0,IF(E246/D246&gt;=100,"&gt;&gt;100",E246/D246*100),"-")</f>
        <v>86.735622454472747</v>
      </c>
    </row>
    <row r="247" spans="1:6" ht="12.75" customHeight="1" x14ac:dyDescent="0.2">
      <c r="A247" s="63" t="s">
        <v>492</v>
      </c>
      <c r="B247" s="64" t="s">
        <v>493</v>
      </c>
      <c r="C247" s="247" t="s">
        <v>492</v>
      </c>
      <c r="D247" s="194">
        <v>16681.22</v>
      </c>
      <c r="E247" s="194">
        <v>14468.56</v>
      </c>
      <c r="F247" s="45">
        <f t="shared" si="49"/>
        <v>86.735622454472747</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153</v>
      </c>
      <c r="C255" s="247" t="s">
        <v>508</v>
      </c>
      <c r="D255" s="194">
        <v>0</v>
      </c>
      <c r="E255" s="194"/>
      <c r="F255" s="45" t="str">
        <f t="shared" si="53"/>
        <v>-</v>
      </c>
    </row>
    <row r="256" spans="1:6" ht="12.75" customHeight="1" x14ac:dyDescent="0.2">
      <c r="A256" s="63" t="s">
        <v>509</v>
      </c>
      <c r="B256" s="220" t="s">
        <v>155</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158</v>
      </c>
      <c r="C258" s="247" t="s">
        <v>512</v>
      </c>
      <c r="D258" s="194">
        <v>0</v>
      </c>
      <c r="E258" s="194"/>
      <c r="F258" s="45" t="str">
        <f t="shared" si="53"/>
        <v>-</v>
      </c>
    </row>
    <row r="259" spans="1:6" ht="12.75" customHeight="1" x14ac:dyDescent="0.2">
      <c r="A259" s="63" t="s">
        <v>513</v>
      </c>
      <c r="B259" s="64" t="s">
        <v>160</v>
      </c>
      <c r="C259" s="247" t="s">
        <v>513</v>
      </c>
      <c r="D259" s="194">
        <v>0</v>
      </c>
      <c r="E259" s="194"/>
      <c r="F259" s="45" t="str">
        <f t="shared" si="53"/>
        <v>-</v>
      </c>
    </row>
    <row r="260" spans="1:6" ht="24" x14ac:dyDescent="0.2">
      <c r="A260" s="63" t="s">
        <v>514</v>
      </c>
      <c r="B260" s="64" t="s">
        <v>162</v>
      </c>
      <c r="C260" s="247" t="s">
        <v>514</v>
      </c>
      <c r="D260" s="194">
        <v>0</v>
      </c>
      <c r="E260" s="194"/>
      <c r="F260" s="45" t="str">
        <f t="shared" si="53"/>
        <v>-</v>
      </c>
    </row>
    <row r="261" spans="1:6" ht="24" x14ac:dyDescent="0.2">
      <c r="A261" s="63" t="s">
        <v>515</v>
      </c>
      <c r="B261" s="64" t="s">
        <v>164</v>
      </c>
      <c r="C261" s="247" t="s">
        <v>515</v>
      </c>
      <c r="D261" s="194">
        <v>0</v>
      </c>
      <c r="E261" s="194"/>
      <c r="F261" s="45" t="str">
        <f t="shared" si="53"/>
        <v>-</v>
      </c>
    </row>
    <row r="262" spans="1:6" ht="24" x14ac:dyDescent="0.2">
      <c r="A262" s="63">
        <v>37</v>
      </c>
      <c r="B262" s="64" t="s">
        <v>516</v>
      </c>
      <c r="C262" s="247" t="s">
        <v>517</v>
      </c>
      <c r="D262" s="60">
        <f t="shared" ref="D262:E262" si="55">D263+D269</f>
        <v>21953.469999999998</v>
      </c>
      <c r="E262" s="60">
        <f t="shared" si="55"/>
        <v>19379.599999999999</v>
      </c>
      <c r="F262" s="45">
        <f t="shared" ref="F262:F268" si="56">IF(D262&lt;&gt;0,IF(E262/D262&gt;=100,"&gt;&gt;100",E262/D262*100),"-")</f>
        <v>88.275794213853203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21953.469999999998</v>
      </c>
      <c r="E269" s="60">
        <f t="shared" si="58"/>
        <v>19379.599999999999</v>
      </c>
      <c r="F269" s="45">
        <f t="shared" ref="F269:F272" si="59">IF(D269&lt;&gt;0,IF(E269/D269&gt;=100,"&gt;&gt;100",E269/D269*100),"-")</f>
        <v>88.275794213853203</v>
      </c>
    </row>
    <row r="270" spans="1:6" ht="12.75" customHeight="1" x14ac:dyDescent="0.2">
      <c r="A270" s="63">
        <v>3721</v>
      </c>
      <c r="B270" s="65" t="s">
        <v>532</v>
      </c>
      <c r="C270" s="247" t="s">
        <v>533</v>
      </c>
      <c r="D270" s="194">
        <v>18139.53</v>
      </c>
      <c r="E270" s="194">
        <v>16490</v>
      </c>
      <c r="F270" s="45">
        <f t="shared" si="59"/>
        <v>90.906434731219605</v>
      </c>
    </row>
    <row r="271" spans="1:6" ht="12.75" customHeight="1" x14ac:dyDescent="0.2">
      <c r="A271" s="63">
        <v>3722</v>
      </c>
      <c r="B271" s="65" t="s">
        <v>534</v>
      </c>
      <c r="C271" s="247" t="s">
        <v>535</v>
      </c>
      <c r="D271" s="194">
        <v>3813.94</v>
      </c>
      <c r="E271" s="194">
        <v>2889.6</v>
      </c>
      <c r="F271" s="45">
        <f t="shared" si="59"/>
        <v>75.764170385480639</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63948.07</v>
      </c>
      <c r="E273" s="60">
        <f t="shared" si="60"/>
        <v>89063.18</v>
      </c>
      <c r="F273" s="45">
        <f t="shared" ref="F273:F277" si="61">IF(D273&lt;&gt;0,IF(E273/D273&gt;=100,"&gt;&gt;100",E273/D273*100),"-")</f>
        <v>139.27422672803104</v>
      </c>
    </row>
    <row r="274" spans="1:6" ht="12.75" customHeight="1" x14ac:dyDescent="0.2">
      <c r="A274" s="63">
        <v>381</v>
      </c>
      <c r="B274" s="64" t="s">
        <v>540</v>
      </c>
      <c r="C274" s="247" t="s">
        <v>541</v>
      </c>
      <c r="D274" s="60">
        <f t="shared" ref="D274:E274" si="62">SUM(D275:D277)</f>
        <v>51998.07</v>
      </c>
      <c r="E274" s="60">
        <f t="shared" si="62"/>
        <v>89063.18</v>
      </c>
      <c r="F274" s="45">
        <f t="shared" si="61"/>
        <v>171.2817033401432</v>
      </c>
    </row>
    <row r="275" spans="1:6" ht="12.75" customHeight="1" x14ac:dyDescent="0.2">
      <c r="A275" s="63">
        <v>3811</v>
      </c>
      <c r="B275" s="64" t="s">
        <v>542</v>
      </c>
      <c r="C275" s="247" t="s">
        <v>543</v>
      </c>
      <c r="D275" s="194">
        <v>51998.07</v>
      </c>
      <c r="E275" s="194">
        <v>89063.18</v>
      </c>
      <c r="F275" s="45">
        <f t="shared" si="61"/>
        <v>171.2817033401432</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11950</v>
      </c>
      <c r="E278" s="60">
        <f t="shared" si="63"/>
        <v>0</v>
      </c>
      <c r="F278" s="45">
        <f t="shared" ref="F278:F282" si="64">IF(D278&lt;&gt;0,IF(E278/D278&gt;=100,"&gt;&gt;100",E278/D278*100),"-")</f>
        <v>0</v>
      </c>
    </row>
    <row r="279" spans="1:6" ht="12.75" customHeight="1" x14ac:dyDescent="0.2">
      <c r="A279" s="63">
        <v>3821</v>
      </c>
      <c r="B279" s="64" t="s">
        <v>550</v>
      </c>
      <c r="C279" s="247" t="s">
        <v>551</v>
      </c>
      <c r="D279" s="194">
        <v>11950</v>
      </c>
      <c r="E279" s="194"/>
      <c r="F279" s="45">
        <f t="shared" si="64"/>
        <v>0</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302</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534016.81999999983</v>
      </c>
      <c r="E299" s="60">
        <f>E152-E297+E298</f>
        <v>601711.27</v>
      </c>
      <c r="F299" s="45">
        <f t="shared" si="68"/>
        <v>112.67646401100254</v>
      </c>
    </row>
    <row r="300" spans="1:6" ht="12.75" customHeight="1" x14ac:dyDescent="0.2">
      <c r="A300" s="63" t="s">
        <v>581</v>
      </c>
      <c r="B300" s="64" t="s">
        <v>592</v>
      </c>
      <c r="C300" s="247" t="s">
        <v>593</v>
      </c>
      <c r="D300" s="60">
        <f>IF(D6&gt;=D299,D6-D299,0)</f>
        <v>363157.15000000026</v>
      </c>
      <c r="E300" s="60">
        <f>IF(E6&gt;=E299,E6-E299,0)</f>
        <v>1056679.8299999998</v>
      </c>
      <c r="F300" s="45">
        <f t="shared" si="68"/>
        <v>290.97040496104762</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289868.2</v>
      </c>
      <c r="E360" s="60">
        <f t="shared" si="86"/>
        <v>772879.25999999989</v>
      </c>
      <c r="F360" s="45">
        <f t="shared" si="72"/>
        <v>266.63126896982828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239115.71</v>
      </c>
      <c r="E373" s="60">
        <f t="shared" si="90"/>
        <v>771279.25999999989</v>
      </c>
      <c r="F373" s="45">
        <f t="shared" si="72"/>
        <v>322.55482502592571</v>
      </c>
    </row>
    <row r="374" spans="1:6" ht="12.75" customHeight="1" x14ac:dyDescent="0.2">
      <c r="A374" s="63">
        <v>421</v>
      </c>
      <c r="B374" s="64" t="s">
        <v>731</v>
      </c>
      <c r="C374" s="247" t="s">
        <v>732</v>
      </c>
      <c r="D374" s="60">
        <f t="shared" ref="D374:E374" si="91">SUM(D375:D378)</f>
        <v>225060.71</v>
      </c>
      <c r="E374" s="60">
        <f t="shared" si="91"/>
        <v>738127.30999999994</v>
      </c>
      <c r="F374" s="45">
        <f t="shared" si="72"/>
        <v>327.9680891435915</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2350</v>
      </c>
      <c r="E376" s="194">
        <v>158272.12</v>
      </c>
      <c r="F376" s="45">
        <f t="shared" si="72"/>
        <v>6734.9838297872338</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222710.71</v>
      </c>
      <c r="E378" s="194">
        <v>579855.18999999994</v>
      </c>
      <c r="F378" s="45">
        <f t="shared" si="72"/>
        <v>260.36250793686571</v>
      </c>
    </row>
    <row r="379" spans="1:6" ht="12.75" customHeight="1" x14ac:dyDescent="0.2">
      <c r="A379" s="63">
        <v>422</v>
      </c>
      <c r="B379" s="64" t="s">
        <v>737</v>
      </c>
      <c r="C379" s="247" t="s">
        <v>738</v>
      </c>
      <c r="D379" s="60">
        <f t="shared" ref="D379:E379" si="92">SUM(D380:D387)</f>
        <v>930</v>
      </c>
      <c r="E379" s="60">
        <f t="shared" si="92"/>
        <v>7001.95</v>
      </c>
      <c r="F379" s="45">
        <f t="shared" si="72"/>
        <v>752.89784946236557</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v>3165</v>
      </c>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930</v>
      </c>
      <c r="E386" s="194">
        <v>3836.95</v>
      </c>
      <c r="F386" s="45">
        <f t="shared" si="72"/>
        <v>412.57526881720435</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13125</v>
      </c>
      <c r="E401" s="60">
        <f t="shared" si="96"/>
        <v>26150</v>
      </c>
      <c r="F401" s="45">
        <f t="shared" si="72"/>
        <v>199.23809523809524</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13125</v>
      </c>
      <c r="E405" s="194">
        <v>26150</v>
      </c>
      <c r="F405" s="45">
        <f t="shared" si="72"/>
        <v>199.23809523809524</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50752.49</v>
      </c>
      <c r="E412" s="60">
        <f t="shared" si="100"/>
        <v>1600</v>
      </c>
      <c r="F412" s="45">
        <f t="shared" si="72"/>
        <v>3.1525546825387289</v>
      </c>
    </row>
    <row r="413" spans="1:6" ht="12.75" customHeight="1" x14ac:dyDescent="0.2">
      <c r="A413" s="63">
        <v>451</v>
      </c>
      <c r="B413" s="64" t="s">
        <v>784</v>
      </c>
      <c r="C413" s="247" t="s">
        <v>785</v>
      </c>
      <c r="D413" s="194">
        <v>50752.49</v>
      </c>
      <c r="E413" s="194">
        <v>1600</v>
      </c>
      <c r="F413" s="45">
        <f t="shared" si="72"/>
        <v>3.1525546825387289</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289868.2</v>
      </c>
      <c r="E418" s="60">
        <f t="shared" si="102"/>
        <v>772879.25999999989</v>
      </c>
      <c r="F418" s="45">
        <f t="shared" si="72"/>
        <v>266.63126896982828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897173.97000000009</v>
      </c>
      <c r="E422" s="60">
        <f>E6+E308</f>
        <v>1658391.0999999999</v>
      </c>
      <c r="F422" s="45">
        <f t="shared" si="72"/>
        <v>184.84610069549831</v>
      </c>
    </row>
    <row r="423" spans="1:6" ht="12.75" customHeight="1" x14ac:dyDescent="0.2">
      <c r="A423" s="63" t="s">
        <v>581</v>
      </c>
      <c r="B423" s="64" t="s">
        <v>804</v>
      </c>
      <c r="C423" s="247" t="s">
        <v>805</v>
      </c>
      <c r="D423" s="60">
        <f t="shared" ref="D423:E423" si="103">D299+D360</f>
        <v>823885.01999999979</v>
      </c>
      <c r="E423" s="60">
        <f t="shared" si="103"/>
        <v>1374590.5299999998</v>
      </c>
      <c r="F423" s="45">
        <f t="shared" si="72"/>
        <v>166.84252008854344</v>
      </c>
    </row>
    <row r="424" spans="1:6" ht="12.75" customHeight="1" x14ac:dyDescent="0.2">
      <c r="A424" s="63" t="s">
        <v>581</v>
      </c>
      <c r="B424" s="64" t="s">
        <v>806</v>
      </c>
      <c r="C424" s="247" t="s">
        <v>807</v>
      </c>
      <c r="D424" s="60">
        <f t="shared" ref="D424:E424" si="104">IF(D422&gt;=D423,D422-D423,0)</f>
        <v>73288.950000000303</v>
      </c>
      <c r="E424" s="60">
        <f t="shared" si="104"/>
        <v>283800.57000000007</v>
      </c>
      <c r="F424" s="45">
        <f t="shared" si="72"/>
        <v>387.23514254195061</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897173.97000000009</v>
      </c>
      <c r="E643" s="60">
        <f>E422+E430</f>
        <v>1658391.0999999999</v>
      </c>
      <c r="F643" s="45">
        <f t="shared" si="109"/>
        <v>184.84610069549831</v>
      </c>
    </row>
    <row r="644" spans="1:6" ht="12.75" customHeight="1" x14ac:dyDescent="0.2">
      <c r="A644" s="63" t="s">
        <v>581</v>
      </c>
      <c r="B644" s="64" t="s">
        <v>1237</v>
      </c>
      <c r="C644" s="247" t="s">
        <v>1238</v>
      </c>
      <c r="D644" s="60">
        <f>D423+D535</f>
        <v>823885.01999999979</v>
      </c>
      <c r="E644" s="60">
        <f>E423+E535</f>
        <v>1374590.5299999998</v>
      </c>
      <c r="F644" s="45">
        <f t="shared" si="109"/>
        <v>166.84252008854344</v>
      </c>
    </row>
    <row r="645" spans="1:6" ht="12.75" customHeight="1" x14ac:dyDescent="0.2">
      <c r="A645" s="63" t="s">
        <v>581</v>
      </c>
      <c r="B645" s="64" t="s">
        <v>1239</v>
      </c>
      <c r="C645" s="247" t="s">
        <v>1240</v>
      </c>
      <c r="D645" s="60">
        <f t="shared" ref="D645:E645" si="163">IF(D643&gt;=D644,D643-D644,0)</f>
        <v>73288.950000000303</v>
      </c>
      <c r="E645" s="60">
        <f t="shared" si="163"/>
        <v>283800.57000000007</v>
      </c>
      <c r="F645" s="45">
        <f t="shared" si="109"/>
        <v>387.23514254195061</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73288.950000000303</v>
      </c>
      <c r="E649" s="60">
        <f t="shared" si="165"/>
        <v>283800.57000000007</v>
      </c>
      <c r="F649" s="45">
        <f t="shared" si="109"/>
        <v>387.23514254195061</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454725.22</v>
      </c>
      <c r="E653" s="194">
        <v>246285.08</v>
      </c>
      <c r="F653" s="45">
        <f t="shared" ref="F653:F740" si="167">IF(D653&lt;&gt;0,IF(E653/D653&gt;=100,"&gt;&gt;100",E653/D653*100),"-")</f>
        <v>54.161297673350951</v>
      </c>
    </row>
    <row r="654" spans="1:6" ht="12.75" customHeight="1" x14ac:dyDescent="0.2">
      <c r="A654" s="63" t="s">
        <v>1256</v>
      </c>
      <c r="B654" s="64" t="s">
        <v>1257</v>
      </c>
      <c r="C654" s="247" t="s">
        <v>1256</v>
      </c>
      <c r="D654" s="194">
        <v>921296.81</v>
      </c>
      <c r="E654" s="194">
        <v>1712988.52</v>
      </c>
      <c r="F654" s="45">
        <f t="shared" si="167"/>
        <v>185.93231859773834</v>
      </c>
    </row>
    <row r="655" spans="1:6" ht="12.75" customHeight="1" x14ac:dyDescent="0.2">
      <c r="A655" s="63" t="s">
        <v>1258</v>
      </c>
      <c r="B655" s="64" t="s">
        <v>1259</v>
      </c>
      <c r="C655" s="247" t="s">
        <v>1258</v>
      </c>
      <c r="D655" s="194">
        <v>850350.44</v>
      </c>
      <c r="E655" s="194">
        <v>1390538.43</v>
      </c>
      <c r="F655" s="45">
        <f t="shared" si="167"/>
        <v>163.52533785953</v>
      </c>
    </row>
    <row r="656" spans="1:6" ht="24" x14ac:dyDescent="0.2">
      <c r="A656" s="63">
        <v>11</v>
      </c>
      <c r="B656" s="64" t="s">
        <v>1260</v>
      </c>
      <c r="C656" s="247" t="s">
        <v>1261</v>
      </c>
      <c r="D656" s="60">
        <f t="shared" ref="D656:E656" si="168">+D653+D654-D655</f>
        <v>525671.59000000008</v>
      </c>
      <c r="E656" s="60">
        <f t="shared" si="168"/>
        <v>568735.17000000016</v>
      </c>
      <c r="F656" s="45">
        <f t="shared" si="167"/>
        <v>108.19210716713835</v>
      </c>
    </row>
    <row r="657" spans="1:6" ht="24" x14ac:dyDescent="0.2">
      <c r="A657" s="63" t="s">
        <v>581</v>
      </c>
      <c r="B657" s="64" t="s">
        <v>1262</v>
      </c>
      <c r="C657" s="247" t="s">
        <v>1263</v>
      </c>
      <c r="D657" s="253">
        <v>27</v>
      </c>
      <c r="E657" s="253">
        <v>27</v>
      </c>
      <c r="F657" s="45">
        <f t="shared" si="167"/>
        <v>100</v>
      </c>
    </row>
    <row r="658" spans="1:6" ht="24" x14ac:dyDescent="0.2">
      <c r="A658" s="63" t="s">
        <v>581</v>
      </c>
      <c r="B658" s="64" t="s">
        <v>1264</v>
      </c>
      <c r="C658" s="247" t="s">
        <v>1265</v>
      </c>
      <c r="D658" s="253">
        <v>0</v>
      </c>
      <c r="E658" s="253"/>
      <c r="F658" s="45" t="str">
        <f t="shared" si="167"/>
        <v>-</v>
      </c>
    </row>
    <row r="659" spans="1:6" ht="12.75" customHeight="1" x14ac:dyDescent="0.2">
      <c r="A659" s="63" t="s">
        <v>581</v>
      </c>
      <c r="B659" s="64" t="s">
        <v>1266</v>
      </c>
      <c r="C659" s="247" t="s">
        <v>1267</v>
      </c>
      <c r="D659" s="253">
        <v>27</v>
      </c>
      <c r="E659" s="253">
        <v>27</v>
      </c>
      <c r="F659" s="45">
        <f t="shared" si="167"/>
        <v>100</v>
      </c>
    </row>
    <row r="660" spans="1:6" ht="12.75" customHeight="1" x14ac:dyDescent="0.2">
      <c r="A660" s="63" t="s">
        <v>581</v>
      </c>
      <c r="B660" s="64" t="s">
        <v>1268</v>
      </c>
      <c r="C660" s="247" t="s">
        <v>1269</v>
      </c>
      <c r="D660" s="253">
        <v>0</v>
      </c>
      <c r="E660" s="253"/>
      <c r="F660" s="45" t="str">
        <f t="shared" si="167"/>
        <v>-</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9463.81</v>
      </c>
      <c r="E663" s="192"/>
      <c r="F663" s="71">
        <f t="shared" si="167"/>
        <v>0</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1760</v>
      </c>
      <c r="E669" s="194"/>
      <c r="F669" s="45">
        <f t="shared" si="167"/>
        <v>0</v>
      </c>
    </row>
    <row r="670" spans="1:6" ht="12.75" customHeight="1" x14ac:dyDescent="0.2">
      <c r="A670" s="63">
        <v>63312</v>
      </c>
      <c r="B670" s="64" t="s">
        <v>1289</v>
      </c>
      <c r="C670" s="247" t="s">
        <v>1290</v>
      </c>
      <c r="D670" s="194">
        <v>1912</v>
      </c>
      <c r="E670" s="194"/>
      <c r="F670" s="45">
        <f t="shared" si="167"/>
        <v>0</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v>7850</v>
      </c>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271187.37</v>
      </c>
      <c r="E677" s="192">
        <v>0</v>
      </c>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313826.03999999998</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133971.42000000001</v>
      </c>
      <c r="E706" s="192">
        <v>0</v>
      </c>
      <c r="F706" s="71">
        <f t="shared" si="167"/>
        <v>0</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2535.5700000000002</v>
      </c>
      <c r="E711" s="192">
        <v>1692.13</v>
      </c>
      <c r="F711" s="71">
        <f t="shared" si="167"/>
        <v>66.735684678395785</v>
      </c>
    </row>
    <row r="712" spans="1:6" ht="12.75" customHeight="1" x14ac:dyDescent="0.2">
      <c r="A712" s="70" t="s">
        <v>1358</v>
      </c>
      <c r="B712" s="65" t="s">
        <v>1359</v>
      </c>
      <c r="C712" s="277" t="s">
        <v>1358</v>
      </c>
      <c r="D712" s="192">
        <v>0</v>
      </c>
      <c r="E712" s="192">
        <v>1.3</v>
      </c>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597.64</v>
      </c>
      <c r="E734" s="192">
        <v>437.64</v>
      </c>
      <c r="F734" s="71">
        <f t="shared" si="167"/>
        <v>73.228030252325809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585</v>
      </c>
      <c r="E736" s="194">
        <v>945</v>
      </c>
      <c r="F736" s="45">
        <f t="shared" si="167"/>
        <v>161.53846153846155</v>
      </c>
    </row>
    <row r="737" spans="1:6" ht="12.75" customHeight="1" x14ac:dyDescent="0.2">
      <c r="A737" s="63" t="s">
        <v>1403</v>
      </c>
      <c r="B737" s="64" t="s">
        <v>1404</v>
      </c>
      <c r="C737" s="247" t="s">
        <v>1403</v>
      </c>
      <c r="D737" s="194">
        <v>17500</v>
      </c>
      <c r="E737" s="194">
        <v>16250</v>
      </c>
      <c r="F737" s="45">
        <f t="shared" si="167"/>
        <v>92.857142857142861</v>
      </c>
    </row>
    <row r="738" spans="1:6" ht="12.75" customHeight="1" x14ac:dyDescent="0.2">
      <c r="A738" s="63" t="s">
        <v>1405</v>
      </c>
      <c r="B738" s="64" t="s">
        <v>1406</v>
      </c>
      <c r="C738" s="247" t="s">
        <v>1405</v>
      </c>
      <c r="D738" s="194">
        <v>1493.04</v>
      </c>
      <c r="E738" s="194">
        <v>2612.85</v>
      </c>
      <c r="F738" s="45">
        <f t="shared" si="167"/>
        <v>175.00200932325993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1099.47</v>
      </c>
      <c r="E741" s="192"/>
      <c r="F741" s="71">
        <f t="shared" ref="F741:F1006" si="169">IF(D741&lt;&gt;0,IF(E741/D741&gt;=100,"&gt;&gt;100",E741/D741*100),"-")</f>
        <v>0</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159.53</v>
      </c>
      <c r="E843" s="194"/>
      <c r="F843" s="45">
        <f t="shared" si="169"/>
        <v>0</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2400</v>
      </c>
      <c r="E846" s="194">
        <v>3000</v>
      </c>
      <c r="F846" s="45">
        <f t="shared" si="169"/>
        <v>125</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6300</v>
      </c>
      <c r="E848" s="194">
        <v>5850</v>
      </c>
      <c r="F848" s="45">
        <f t="shared" si="169"/>
        <v>92.857142857142861</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9280</v>
      </c>
      <c r="E850" s="194">
        <v>7640</v>
      </c>
      <c r="F850" s="45">
        <f t="shared" si="169"/>
        <v>82.327586206896555</v>
      </c>
    </row>
    <row r="851" spans="1:6" ht="12.75" customHeight="1" x14ac:dyDescent="0.2">
      <c r="A851" s="63">
        <v>37221</v>
      </c>
      <c r="B851" s="64" t="s">
        <v>1630</v>
      </c>
      <c r="C851" s="247" t="s">
        <v>1631</v>
      </c>
      <c r="D851" s="194">
        <v>3813.94</v>
      </c>
      <c r="E851" s="194">
        <v>2889.6</v>
      </c>
      <c r="F851" s="45">
        <f t="shared" si="169"/>
        <v>75.764170385480639</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7</v>
      </c>
      <c r="C1011" s="172" t="s">
        <v>8</v>
      </c>
      <c r="D1011" s="47" t="s">
        <v>1949</v>
      </c>
      <c r="E1011" s="49" t="s">
        <v>1950</v>
      </c>
      <c r="F1011" s="47" t="s">
        <v>11</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3</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6</v>
      </c>
      <c r="B3" s="308" t="s">
        <v>7</v>
      </c>
      <c r="C3" s="309" t="s">
        <v>8</v>
      </c>
      <c r="D3" s="310" t="s">
        <v>1989</v>
      </c>
      <c r="E3" s="308" t="s">
        <v>1990</v>
      </c>
      <c r="F3" s="311" t="s">
        <v>11</v>
      </c>
      <c r="H3" s="332"/>
    </row>
    <row r="4" spans="1:24" s="176" customFormat="1" ht="12" customHeight="1" x14ac:dyDescent="0.2">
      <c r="A4" s="211">
        <v>1</v>
      </c>
      <c r="B4" s="212">
        <v>2</v>
      </c>
      <c r="C4" s="213" t="s">
        <v>12</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149</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3</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7</v>
      </c>
      <c r="C3" s="305" t="s">
        <v>8</v>
      </c>
      <c r="D3" s="313" t="s">
        <v>9</v>
      </c>
      <c r="E3" s="313" t="s">
        <v>10</v>
      </c>
      <c r="F3" s="306" t="s">
        <v>11</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12</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3</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7</v>
      </c>
      <c r="C3" s="305" t="s">
        <v>8</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12</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zoomScaleNormal="10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v>23</v>
      </c>
      <c r="E1" s="268" t="s">
        <v>3</v>
      </c>
      <c r="F1" s="326" t="s">
        <v>4</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7</v>
      </c>
      <c r="C3" s="305" t="s">
        <v>8</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12</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56495.14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1376446.62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588992.02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245674.21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242237.28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127.75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11889.6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89063.18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772879.26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14575.34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1338281.8399999999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565402.57999999996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250080.8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254215.79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127.75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11889.6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49063.16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25.48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772879.26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94659.920000000158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94659.92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80084.58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14575.34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35548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2026-07-07T09:57:09Z</cp:lastPrinted>
  <dcterms:created xsi:type="dcterms:W3CDTF">2022-04-01T05:14:30Z</dcterms:created>
  <dcterms:modified xsi:type="dcterms:W3CDTF">2026-07-07T09:57:12Z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